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eduardsolerlecha/Desktop/MIPEX/"/>
    </mc:Choice>
  </mc:AlternateContent>
  <xr:revisionPtr revIDLastSave="0" documentId="8_{FE6072CF-3FD4-5D4A-9080-693CAE6072DA}" xr6:coauthVersionLast="36" xr6:coauthVersionMax="36" xr10:uidLastSave="{00000000-0000-0000-0000-000000000000}"/>
  <bookViews>
    <workbookView xWindow="0" yWindow="460" windowWidth="20740" windowHeight="11160" activeTab="1" xr2:uid="{3F50B5BB-493E-498F-B406-9EC8A681CF27}"/>
  </bookViews>
  <sheets>
    <sheet name="Sheet1" sheetId="1" r:id="rId1"/>
    <sheet name="ES" sheetId="2" r:id="rId2"/>
  </sheets>
  <definedNames>
    <definedName name="_xlnm.Print_Area" localSheetId="1">ES!$A$10:$AJ$22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3" i="2" s="1"/>
  <c r="B18" i="2"/>
  <c r="B19" i="2"/>
  <c r="C5" i="2" s="1"/>
  <c r="B20" i="2"/>
  <c r="D6" i="2" s="1"/>
  <c r="B21" i="2"/>
  <c r="C7" i="2" s="1"/>
  <c r="B22" i="2"/>
  <c r="C8" i="2" s="1"/>
  <c r="B31" i="2"/>
  <c r="AF31" i="2"/>
  <c r="AF32" i="2"/>
  <c r="B32" i="2" s="1"/>
  <c r="B33" i="2"/>
  <c r="AF33" i="2"/>
  <c r="B34" i="2"/>
  <c r="AF34" i="2"/>
  <c r="B35" i="2"/>
  <c r="AF35" i="2"/>
  <c r="B36" i="2"/>
  <c r="AF36" i="2"/>
  <c r="B45" i="2"/>
  <c r="N45" i="2"/>
  <c r="B46" i="2"/>
  <c r="N46" i="2"/>
  <c r="B47" i="2"/>
  <c r="N47" i="2"/>
  <c r="B48" i="2"/>
  <c r="N48" i="2"/>
  <c r="B49" i="2"/>
  <c r="N49" i="2"/>
  <c r="B50" i="2"/>
  <c r="N50" i="2"/>
  <c r="B59" i="2"/>
  <c r="B60" i="2"/>
  <c r="B61" i="2"/>
  <c r="B62" i="2"/>
  <c r="B63" i="2"/>
  <c r="B64" i="2"/>
  <c r="B73" i="2"/>
  <c r="B74" i="2"/>
  <c r="B75" i="2"/>
  <c r="B76" i="2"/>
  <c r="B77" i="2"/>
  <c r="B78" i="2"/>
  <c r="B87" i="2"/>
  <c r="K87" i="2"/>
  <c r="B88" i="2"/>
  <c r="K88" i="2"/>
  <c r="B89" i="2"/>
  <c r="K89" i="2"/>
  <c r="B90" i="2"/>
  <c r="K90" i="2"/>
  <c r="B91" i="2"/>
  <c r="K91" i="2"/>
  <c r="B92" i="2"/>
  <c r="K92" i="2"/>
  <c r="B101" i="2"/>
  <c r="H101" i="2"/>
  <c r="B102" i="2"/>
  <c r="H102" i="2"/>
  <c r="B103" i="2"/>
  <c r="H103" i="2"/>
  <c r="B104" i="2"/>
  <c r="H104" i="2"/>
  <c r="B105" i="2"/>
  <c r="H105" i="2"/>
  <c r="B106" i="2"/>
  <c r="H106" i="2"/>
  <c r="B115" i="2"/>
  <c r="B120" i="2"/>
  <c r="D4" i="2" l="1"/>
  <c r="B8" i="2"/>
  <c r="C6" i="2"/>
  <c r="C4" i="2"/>
  <c r="D7" i="2"/>
  <c r="D5" i="2"/>
  <c r="D3" i="2"/>
  <c r="D8" i="2"/>
  <c r="C3" i="2"/>
</calcChain>
</file>

<file path=xl/sharedStrings.xml><?xml version="1.0" encoding="utf-8"?>
<sst xmlns="http://schemas.openxmlformats.org/spreadsheetml/2006/main" count="1137" uniqueCount="412">
  <si>
    <t xml:space="preserve"> Migrant or ethnic minority health is not a priority throughout service provider organisations and health agencies. Although the cutbacks imposed during the period of austerity have mostly been eliminated, funds to maintain the health of the migrant population have not reached their former level.  Paradoxically, although the cutbacks have been removed, the situation is now worse. The reason is that five years ago the movement to increase health equity for migrants still had momentum, but today the cumulative effect of continuing cuts in the healthcare system has brought progress virtually to a standstill.</t>
  </si>
  <si>
    <t xml:space="preserve">Research on migrant health has been carried out in academia with funding from various regional, national and international agencies. The Ministry of Science, Innovation and Universities proposes research on health and migrants and ethnic minorities in the State Plan for Scientific and Technical Research and Innovation 2017-2020, within Challenge 1 ("Health, Demographic Change and Well-being"). The Spanish Epidemiology Centre of the Carlos III Health Institute, Ministry of Economy and Competition, periodically announces research grants from the Spanish Fund for Health Research. In addition, there is an annual programme (Programa Estatal de I + D + i) that funds research in public bodies. These calls for grants are based on a competitive system. Migrant health research projects compete with many other fields. Some of the projects developed in the last four years were: 
- Social work, economy of the common good and human mobility: building inclusive societies through the social economy with migrants and refugees (University of Granada, 2018).
- Strategies in relation to irregular immigration: quantitative and qualitative analysis and proposals for improvement (Universidad de Barcelo, 2017)
- Impact of European Retirement Migration on Social Services (Universidad Complutense de Madrid, 2018)
- Work, immigration and health in a cohort of immigrant population in Spain (University of Alicante, 2017)
The Ministry of Health, Consumption and Social Welfare, with the collaboration of the National Statistics Institute, collects health information regarding the Spanish population. This is a five-yearly survey covering numerous aspects of health at national and regional level, in order to plan and evaluate health policies. It consists of 3 questionnaires (household, adult and minor), which cover 4 main areas: sociodemographic, state of health, use of health services and determinants of health.
In Andalusia, there are organisations whose objective is research, development and innovation in the field of health, including the Andalusian Public Health Research Centre, the Andalusian School of Public Health and the Andalusian Public Health Observatory.
</t>
  </si>
  <si>
    <t xml:space="preserve"> Just as in 2015, the population of Spain is not usually involved in research, evaluation, planning, running or the design of services. Top-down procedures are the rule. Furthermore, migrant participation is lower than that of nationals. Migrants mostly participate in public healthcare through NGOs, many of which are funded by the government. These carry out diverse tasks: mainly, they take part in (A) service delivery (cultural mediation), (B) information dissemination, and C (research). 
Additionally,  in most public healthcare institutions, ‘user platforms’ exist to encourage participation. Migrants can take part in these just like anyone else, though they seldom do. This is the reason why one of the main points of the health area of the III Plan Integral para la Inmigración en Andalucía is “To promote the involvement of migrants in health services and in their own healthcare processes.”
In Catalonia, there is no forum specifically designed for migrants, but they are involved in the development of materials (excluding protocols and guidelines, due to the high level of professionalization these require). In regard to the evaluation of services, in the Catalonian survey on health there is a section exclusively addressed to migrants, but it is not very successful
</t>
  </si>
  <si>
    <t>In Spain, the availability of qualified interpretation services is not related to patients' ability to pay for them, as they are free. The problem is that they are not always available when required. Some interpretation services are available in some organizations within the National Health System and are free of charge. However, they exist as an additional service, particularly in local communities with high cultural diversity. For example, there are translation services in some regions, such as Andalusia (Salud Responde telephone service) or Catalonia (Sanitat Respon). These telephone services are offered to providers to ensure effective communication with migrant users. In spite of this, health professionals express the need to provide more cultural mediators in all health centres. The only mediators that exist at present in Andalusia are those made available by NGOs. In Catalonia the government still pays for some of the intercultural mediatios services at hospital and PHC levels through the Health Care Budget.</t>
  </si>
  <si>
    <t xml:space="preserve">Few measures have been found aimed at developing health education or health promotion campaigns adapted in form and format to diversity. Professionals linked to the healthcare system report that  health literacy or health promotion programmes for the migrant population arise ad hoc, as the result of individual initiatives. They also indicate that some programs are developed and implemented by NGOs or migrant advocacy groups. (Some examples are the “Programme to promote sexual and reproductive health for immigrant women,” carried out by CODENAF, and the “Workshop for breast self-exploration”, by Mujeres en Zona de Conflicto.)
Health education or health promotion campaigns, though very limited in extent, can in principle reach any type of migrant. Moreover, there are campaigns focused on specific groups such as women and refugees. Nevertheless, these programs do not usually incorporate an intersectional approach, maintaining stereotypes about these groups: For example, programs directed to migrant women concern care services, sexuality and motherhood, rather than paid labour.
Additionally, campaigns concerning healthy living appear in several languages on the Junta de Andalucía and the Generalitat de Catalunya websites. Most of these programs are not adapted to influence migrants more effectively; they are simply translated. Even so, there are certain programs specifically aimed at the migrant population. Catalonia has a protocol since 2007 to prevent FGM and the Catalan Health System devotes part of its annual budget to offering specific training courses to health professionals on how to prevent FGM and the resources available for it. Since 2105 the CHS offers FGM reconstruction to all the women who request it.
 One of the main problems with these programs is that service providers do not usually know that they are translated and available for migrants. Preventive programmes dealing with occupational health and safety are very scarce. Many poor migrants work in risky occupations and are exposed to serious health threats such as construction accidents, handling pesticides in greenhouses, depression, isolation and violence in domestic workers, STD in sex-workers and so on.
</t>
  </si>
  <si>
    <t xml:space="preserve">Information on entitlements can in principle reach any type of migrant. Nevertheless, there is no active and systematic dissemination of this information at national level. Still, the Spanish healthcare system is quite decentralized and there are some regional plans to achieve this. For example, in Andalusia the III Integral Plan for Immigration in Andalusia (PIPIA) (2016) proposes among its objectives the dissemination of information about rights and duties to users of the system in different languages. Great emphasis is placed on online access to the system and the use of telematic services for healthcare. By telephone, migrants can be informed through ‘Salud Responde’, which is available in several languages (46 different languages: 11 of them 24 hours a day, 7 days a week; the rest, Monday to Friday from 8 a.m. to 6 p.m.). Catalonia also offers a similar service called Sanitat Respon that works 24h/7days a week and translates into 102 languages. However, these plans and practices are not specially tailored to the needs of the migrant population of each area. </t>
  </si>
  <si>
    <t xml:space="preserve"> Despite the improvements in the legal entitlements of UDMs, the complex procedures for obtaining  documents to prove one’s compliance with the conditions of coverage have led to increased administrative barriers of type A. They are often affected by changes of address, or lack an official address completely, which may make it impossible to prove how long they have stayed in the country.  Obtaining a certificate demonstrating the impossibility of reimbursement of healthcare costs by one’s country of origin can present insurmoutable obstacles.
As long as a UDM does not have a healthcare card, they are only entitled to emergency care. As with asylum seekers and legal migrants, this will involve discretionary decisions (B) made by health professionals.
</t>
  </si>
  <si>
    <t xml:space="preserve"> In 2015, UDMs were the group most affected by the RDL 16/2012, as they were required to pay contributions which many of them could not afford because of their precarious economic situation. However, the Royal Decree recognised a number of cases in which they did receive free care: minors, pregnant women and medical emergencies. Regions such as Andalusia and Catalonia did not abide by the decree and continued to grant access to UDMs. 
Today, since the application of the Royal Decree-Law 7/2018, UDMs have in principle the right to health care under the same conditions as Spanish nationals.  In addition, the extent of coverage (question 147B, not asked here) has been increased from ‘emergency care only’ to ‘full coverage’.
Under the new law, UDMs can apply for a Health Card in the same way as other people, but they must fulfil the requirements laid down by the AC. Even though these requirements are often met, it may be very difficult for a UDM to obtain documentation that proves it (see question 150).  As a result, it is not yet clear whether more UDMs are able to claim coverage under the new law than was the case under the old one. 
Health care in detention
According to the Organic Law 4/2000, modified by the Organic Law 2/2009, UDMs living in centres (Migrant Reception Centres –CIE, Centres for Temporary Stay –CETI) are entitled to health care and social assistance. In CETIs, primary care is provided by private companies. Emergencies and cases requiring specialized assistance are referred to a public hospital. CETIs provide psychological assistance if mediators or psychologists detect a mental health disorder or if psychological assistance is requested by the patient. Psychiatric cases are referred to the mental health team of the corresponding public hospital.
 According to RDL 162/2014, the eight CIEs in Spain must have “health assistance with available staff and the necessary instruments and equipment for the permanent and urgent care of residents”. Nevertheless, NGOs have reported numerous cases where this law has been ignored and adequate assistance has not been provided. These reports show that, in some cases, police officers with no medical qualification have had to offer assistance when there are no doctors or nurses available. 
Unaccompanied minors
Another problem that has been identified by NGOs is the situation of young people who enter Spain as unaccompanied minors and as such are protected by the law. When these individuals reach adulthood, they lose this protection and become simply UDMs, with no support from official bodies. Centres for unaccompanied minors are obliged to document the children before their departure, but often fail to do so. Although the health rights of UDMs have been greatly improved by RDL 7/2018, this group of UDMs may find it very difficult to obtain the documents they need to obtain access to health services. 
</t>
  </si>
  <si>
    <t xml:space="preserve"> (A) In order to access primary and specialist care, asylum seekers must have a healthcare card. In order to obtain this they have to have a tarjeta roja (red card) that certifies their identity and shows that they are an asylum seeker. 
In practice, however, weeks or months may elapse before someone wishing to claim asylum can be officially recognised as an asylum seeker and be given a tarjeta roja. They first have to get an appointment with an office of the OAR, which can involve waiting for months. The OAR must then decide within one month whether their asylum request is admissible. 
Difficulties in obtaining documentation are particularly acute for those wishing to claim asylum who are not residing in the CAR (Refugee Reception Centre). Those who are, receive advice on how to access the health system; NGOs also offer practical help. However, those living outside government accommodation have little access to advice and help. Moreover, if they move between regions of Spain, long delays can result because of the difficulty of getting their documents sent on from one region to another
As long as asylum seekers have no health card, only emergency care can be covered.  This is dependent on discretionary decisions (B) made by health professionals.
</t>
  </si>
  <si>
    <t>In principle, entitlement is the same for asylum seekers as for nationals. There are however considerable administrative barriers (see 149 below).</t>
  </si>
  <si>
    <t xml:space="preserve"> (A) For access to primary and specialist care a healthcare card is required. As already described, the administrative requirements for obtaining such a card may be difficult even for legal migrants to fulfil. They vary between ACs and cards issued by one AC are not valid in a different one.
Documents to prove that one does not have the right to healthcare coverage in the country of origin or provenance can be particularly difficult for migrants to obtain.  As a result, there are many cases of people who say they do not use the healthcare system for fear of being charged for the service received. Healthcare professionals and NGOs have protested against these barriers, which undermine the universal health coverage that RDL 7/2018 was supposed to provide. However, administrative or medical staff can redirect migrants to social services, which together with NGOs help migrants to overcome these administrative barriers.
(B) As long as legal migrants are unable to get hold of the documents required to obtain a health card, they are only entitled to emergency care. This involves discretionary decisions made by a health professional.
</t>
  </si>
  <si>
    <t xml:space="preserve">Background
In 2015, in accordance with Royal Decree Law (RDL) 16/2012 (http://bit.ly/2GLORPi), access to health care (with the exception of cases of emergency due to serious illness or accident and during pregnancy, childbirth and post-natal care) was determined by social security affiliation, so that only employed persons, pensioners or those who received some kind of benefit (such as a pension or unemployment benefit) were included. Some Autonomous Communities (ACs) such as Andalusia and Catalonia did not apply the new law, resulting in unequal entitlements between Spanish regions.
This law was abolished in 2018 (RDL 7/2018, http://bit.ly/36JEuGh). From that date, migrants had in principle the same rights to healthcare coverage as nationals, as was the case before 2012. Healthcare coverage is now recognized as an inherent right of every human being. Universal coverage is guaranteed regardless of a person’s nationality or administrative status. Article 3b.1 even states that "Foreign persons not registered or authorized as residents in Spain have the right to health protection and health care on the same conditions as people with Spanish nationality". Since the entry into force of this law, all persons residing in Spain have the same right to healthcare coverage. The same applies to pharmaceuticals and medical goods. However, if health costs can be covered by another country or body, they are not covered by Spain.  The costs of health care will be financed from the public funds of the relevant Spanish administration, provided that persons meet the following requirements:
i) They do not have the obligation to access health care by other means, by virtue of the provisions of European Union law, bilateral agreements and other applicable regulations;
ii) They are not able to access the right to health coverage from their country of origin or provenance;
iii) There is no third party obliged to pay their health care.
Coverage for these groups does not include services financed by government funds outside Spanish territory. Persons who do not fulfil these conditions may obtain coverage by paying a premium in advance of 60€ for people under 65 years of age and 157€ for those of that age and above. 
Article 3.3 of the law authorises the ACs to establish their own procedures for issuing the documents a person needs to certify that they are entitled to coverage. Nothing is specified at central government level about these procedures, which makes possible a wide degree of variation in the way the law is implemented in different ACs. In particular, the documentation that applicants have to get hold of to prove their eligibility can be very difficult to obtain, giving rise to long delays.
Advocacy groups such as REDER (http://bit.ly/3bBMY5L) have pointed out that the administrative barriers created by these procedures prevent many groups from accessing the benefits they ought to be enjoying under the new law. As so often,  the most vulnerable groups – who frequently have the greatest need for coverage – are least well equipped with the skills and resources needed to surmount bureaucratic obstacles. This applies particularly to less qualified migrants in precarious situations. In addition, regulations differ between ACs and are often poorly publicised and difficult to understand. Different documents are required in different ACs, making additional complications for those moving between regions. Although RDL 7/2018 is a great step forward in the restoration of universal health coverage in Spain, many problems remain to be solved in the way it is implemented.
Coverage for legal migrants
Coverage is coded as ‘unconditional’, although costs will be paid for by the Spanish authorities only if  a person is not covered elewhere. The procedures for establishing whether or not this is case can be complex and time-consuming (see 148 below).
</t>
  </si>
  <si>
    <t xml:space="preserve">In Spain there is not a unique whole organization approach, but there are some organizations committed to providing equitable healthcare for migrants and ethnic minorities that are present in most departments and services, such as the Hospital Punta Europa in Andalusia (see report http://www.mfh-eu.net/public/files/experiences_results_tools/pilothospitals/ES_Hospital_Punta_de_Europel.pdf). 
In this regard, although it is not a policy, there is an initiative for the participation of some health centres in the Project to Develop Standards for Equity in Health Care for Migrants and other Vulnerable Groups. Task Force on Migrant-Friendly and Culturally Competent Health Care (http://www.mfh-eu.net/public/home.htm), which involved 12 European countries engaged in the development of models of good practice for promoting the health and health literacy of migrants and improving hospital services for these patient groups in selected pilot hospitals. The idea of creating a Task Force originated from the desire to continue working on these topics in a comparative international context after the conclusion of the MFH project, and to build on this experience in order to: (a) facilitate the dissemination of policies and experiences and stimulate new partnerships for future  initiatives; (b) foster cooperation and alliances between healthcare organisations and other networks; (c) support member organisations in becoming migrant-friendly and culturally competent healthcare organisations, as recommended in the Amsterdam Declaration (2004)
</t>
  </si>
  <si>
    <t xml:space="preserve">Research on migrant health has been financially supported by health ministries and by national and international bodies, through different institutions, including universities. The focus has been placed on the assessment of methods for reducing inequalities in the health of and healthcare for migrants and ethnic minorities. It is noteworthy that the selection of these topics is not due to an explicit official policy. The majority of these studies have been carried out by part of the academia, which considers that it is important to research on migrant’s health. These works are usually published on scientific public health journals. 
The scientific and social challenges of research on migrant health in Spain are registered in the Innovation, Technology and Science National Strategy 2013-2020 (http://www.idi.mineco.gob.es/stfls/MICINN/Investigacion/FICHEROS/Plan_Estatal_Inves_cientifica_tecnica_innovacion.pdf), whose objectives are part of the European framework for funding I+D+i activities “Horizonte 2020” for the period 2014-2020. This contributes to stimulating the active participation of all the agents of the Spanish System of Science, Technology and Innovation in the European Community. The Spanish strategy is marked by the social, economic and cultural impact of migration, particularly with respect to “the provision of efficient and effective public services; the relationship between the administration and businesses and citizens and the new models of citizen participation; transparency and open government. These are the most important challenges for the administration and society” (p. 30). 
Regarding this Strategy, The Spanish Centre of Epidemiology of the Health Institute Carlos III, Ministry of Economy and Competition, periodically announces grants for research from the Spanish Fund for Health Research. Also, there is an annual program (Programa Estatal de I+D+i) which funds research in public bodies. These calls for grants are based on a competitive system. Research projects on migrant health compete with many other fields. Some of the projects developed in the last five years were funded by R&amp;D plans: 
- Policies to Regulate Irregular Migrants’ Access to Healthcare in Spain (Agencia Estatal Consejo Superior de Investigaciones Cientificas -CSIC, conv. 2013).
- Work and Reproductive Trajectories of the Migrant Population in Times of Crisis. Spain and the International Context (Universidad de Salamanca, conv. 2013). 
- Community Cultural Competence: Competent Professionals for Diverse Communities (Universidad de Sevilla, conv. 2011).
- Risk, Adolescence and Ethnicity: Competent Professionals for Diverse Communities (Universidad de Sevilla, conv. 2009).
- Maternity and Borders: Fertility of Migrant Women in Spain (Agencia Estatal Consejo Superior De Investigaciones Cientificas -CSIC, conv. 2008).
The Ministry of Health, Social Services and Equality and the National Institute of Statistics work every five years on the National Health Survey. Also, they have collaborated in other studies about migration and public health. Their website (http://www.msssi.gob.es/profesionales/saludPublica/prevPromocion/promocion/migracion/migracion.htm) shows other projects and reports of interest, such as: (a) “Study on Migration and Public Health: Imported Infectious Diseases”; (b) “Study on Migration and Public Health”; and (c) “Handbook of Imported Infectious Diseases”.
At the regional level, there are also some bodies that promote research on migrant health. In Andalusia, there is the Andalusian Permanent Observatory for Migrations, a project developed by the Directorate General for Coordination of Migration Policies in the Department Justice and Internal Affairs. This instrument aims to improve the knowledge about international migrations arriving in Andalusia; their impact on the economic, social and cultural spheres; and their long-run evolution compared to other territories, both in Spain and Europe.
</t>
  </si>
  <si>
    <t xml:space="preserve">The population of Spain is not usually involved in research, evaluation, planning, running or the design of services…Top-down procedures are the common rule. Furthermore, migrant participation is lower than national.
Migrants mostly participate in public health through NGOs, many of which are funded by the government. These carry out all sorts of tasks: mainly, they take part in information dissemination, in research regarding migrant health and in the provision of services (cultural mediation). Also, in most public health institutions, there are committees of citizen participation and measures to assess these services. Migrants can take part in this as any other citizen. 
In Andalusia, it is not common for migrant citizens to take part in such committees. This is the reason why one of the main points of the health area of the III Plan Integral para la Inmigración en Andalucía is “To promote the involvement of migrants in health services and in their own healthcare processes.”
In Catalonia, there is not a forum specifically designed for migrants, but they are involved in the elaboration of material –not in the elaboration of protocols and guidelines due to the high level of professionalization that they require. In regards to the assessment of services, in the Catalonian survey on health there is a section exclusively addressed to immigrants, but it is not very successful.
 Migrants are not usually involved in service design and delivery. When involved, they are through ad hoc cooperation.
</t>
  </si>
  <si>
    <t xml:space="preserve">Some interpretation services are available in some organizations within  the National Healthcare System and they are free-of-charge. However, they exist like an extra service, especially in local communities with high cultural diversity. For instance, there are translation services in some regions, like Andalusia (“Salud Responde” telephone service) or Catalonia (CatSalut Respon). These telephone services are offered to providers to guarantee effective communication with migrant users (for example, CatSalut Respon offers translation services in 57 languages). 
In Spain, the availability of qualified interpretation services is not related to the capacity of patients to pay them –because they are free-of-charge. The problem is that they are not always available when they are required. 
</t>
  </si>
  <si>
    <t>This information is available for everyone.</t>
  </si>
  <si>
    <t>Information for every person who accesses health services, and who can use the internet or a phone.</t>
  </si>
  <si>
    <t xml:space="preserve">To receive medical assistance you are requested to show your personal health card regardless you are national or not. Access and coverage (except for emergency care) without the health card will be questioned mainly by the receptionist rather than by health professionals or managers as they are the first contact point with the Health System. After the approval of the new RDL 16/2012 this situation has been worsening as it ends with the universal coverage and entitlement is tight to new rules stated by this law. 
The main concerns are focused on the limitation to HCS access for minors and pregnant women as the law recognized them their right to access (with or without card). They may have more barriers depending on the knowledge of the new rules or other personal prejudices of the reception staff. Hence, health authorities are publishing documents with information and training receptionist about the new situation and how to apply the new rules.
The definition of “emergency care” is also a decision regarding which health professionals can exercise discretion, particularly in the case of UDMs.
</t>
  </si>
  <si>
    <t xml:space="preserve">As previously stated, irregular migrants in Spain are not entitled to healthcare by virtue of the Royal Decree-Law 16/2012. This makes them a vulnerable group, as they do not reside legally in the country and, therefore, cannot find a job to allow them to affiliate with the Social Security System. The only way they can be assisted is by paying for the corresponding fees, which they often find very difficult to pay due to their precarious economic situation.
 However, there are some cases where healthcare is offered to undocumented migrants: (a) minors; (b) pregnant women; and (c) medical emergencies. Institutions and experts alike draw attention to the complexity of defining what constitutes a medical emergency since, for example, some stages of chronic illnesses can be seen as emergencies, but emergency services offer no treatment or follow-up. This violates the principle of prevention and poses a serious threat for both the patient and public health.
 It is for this population that measures to sidestep the Royal Decree-Law 16/2012 are adopted in some regions: The cases of Andalusia and Catalonia are analyzed here: 
In Andalusia, on 6 June 2013, the Ministry of Health published a statement addressed to health centres which acknowledges the right of irregular migrants with no financial resources to health assistance and all the health services provided by the Andalusian Public Health System. However, entitlement is limited to a period between 1 and 12 months, which can be extended if the conditions that favoured the granting of entitlement persist. 
The Catalonian Government, through CatSalut, also guarantees access for people who are not affiliated with or insured by the Social Security System in accordance with the Royal Decree-Law 16/2012. By virtue of the Instruction 10/2012, irregular migrants have access to CatSalut as long as they can demonstrate that their income is below the Minimum Integration Income and have been registered in Catalonia for at least three months. Health assistance is established on two different levels depending on how long the patient has been registered: (a) people who have been registered for a period between 3 and 12 months have access to basic healthcare, including emergency services, primary care, pharmaceutical services with a 40% co-payment, health programs (e.g. on substance abuse, AIDS, vaccinations, etc.). Also, in the case of a serious or life-threatening illness, or an urgent need for care, a commission will decide whether access to specialized services is granted; (b) people who have been registered for longer than one year are entitled to primary and specialized care. 
However, in both regions, there have been cases where undocumented migrants have not been assisted, either because professionals were not aware of the specific instructions in this regard, or because of the discrimination they practice based on the Royal Decree-Law 16/2012. 
According to the Organic Law 4/2000, modified by the Organic Law 2/2009, undocumented immigrants who are living in centres (i.e. Migrant Reception Centres –CIE, Centres for Temporary Stay –CETI and Refugees Assistance Centres –CAR), are entitled to healthcare and social assistance. However, they often have problems when they are derived to the NHS, as they do not have health cards. These administrative barriers jeopardize the access to diagnostic procedures and specialized care in hospitals and other centers (even when they are affected by communicable diseases).
In CIEs, healthcare is provided by private companies, and only a few services are provided by the public health system. According to the Royal Decree 162/2014, the eight CIEs in Spain must have “health assistance with available staff and the necessary instruments and equipment for the permanent and urgent care of residents”. Nevertheless, human rights organizations have reported numerous cases where this Decree has been violated and adequate assistance has not been provided. These reports show that, in some cases, police officers with no medical qualification have had to act as medical staff when there are no doctors or nurses available. Since migrants are usually in irregular situation and pending deportation, they generally receive only emergency assistance. (EquiHealth SAR, 2014). Additionally, mental problems are not diagnosed and no referrals to mental health departments are registered at CIEs, despite the need detected by health providers in these centres (Equi-Health SAR, 2014).
In CETIs, primary care is provided by private companies. Emergencies and cases requiring specialized assistance are referred to a public hospital. CETIs provide psychological assistance if mediators or psychologists detect a mental health problem, or else if psychological assistance is requested by the patient. Psychiatric cases are referred to the mental health team of the corresponding public hospital. 
</t>
  </si>
  <si>
    <t xml:space="preserve">To receive medical assistance you are requested to show your personal health card regardless you are national or not. Access and coverage (except for emergency care) without the health card will be questioned mainly by the receptionist rather than by health professionals or managers as they are the first contact point with the Health System. After the approval of the new RDL 16/2012 this situation has been worsening as it ends with the universal coverage and entitlement is tight to new rules stated by this law. 
The main concerns are focused on the limitation to HCS access for minors and pregnant women as the law recognized them their right to access (with or without card). They may have more barriers depending on the knowledge of the new rules or other personal prejudices of the reception staff. Hence, health authorities are publishing documents with information and training receptionist about the new situation and how to apply the new rules.
If a health card cannot be shown, the asylum seeker will only be covered for emergency care. This involves a discretionary decision by a doctor (B)
</t>
  </si>
  <si>
    <t xml:space="preserve">Asylum seekers have full access to the health system. Given their status as a vulnerable group, they are not required to be insured by the Social Security System. Asylum seekers receive a “health certificate” (instead of a health card), which enables them to access the Public Health System and enjoy the same rights as any other citizen.
Nevertheless, there are some problems with documentation and status of asylum seekers. There are three different stages in the achievement of the asylum seekers' documentation: (1) Appointment to state application; (2) Temporary ID of asylum seekers (3) Asylum seeker ID Card. Health assistance should be provided since the first stage. However, administration of healthcare centers doesn’t recognize asylum seekers status until 3rd stage. In this sense, it should be recommended training for administration staff in healthcare organizations about different legal status among immigrants, asylum seekers, refugees, subsidiary protection, stateless, etc.
 It should be noted that in Spain many displaced people who could apply for asylum choose to remain illegal migrants. This is so because, as contemplated in the Dublin II Regulation, people who cross the border of a member state illegally must remain in the country where they apply for asylum until their application is resolved. For many irregular migrants, Spain represents a gateway to Europe and is, therefore, only a transit country. All this results in yet one further barrier for these people, since they cannot apply for asylum and enjoy the benefits and healthcare asylum seekers are entitled to. This is particularly serious for those entering Ceuta and Melilla. 
There are no healthcare costs for asylum seekers. In fact, they pay less than nationals, as they are exempt from Social Security System payments, which nationals must pay
</t>
  </si>
  <si>
    <t xml:space="preserve">For emergency care there are no administrative requirements. Everyone is entitled to receive it and there is not out of pocket  payment for irregular or  undocumented migrants
For other levels of care the health card is requested. Irregular or  undocumented migrants will have access or not to primary and specialized health care depending on the form that each autonomous regions have implemented the new Royal Decree, 
On those regions where the entitlement for this group is guaranteed, migrants have to deal with different administrative requirements to get the health card.These requirements can be an administrative obstacle  for them as they do not know how the local administration system works.
The first requirement to get the health card is to be registered at the city council; to do it they need an official identity document.It is the first barrier for undocumented migrants. Moreover, irregular migrants have to prove to have an official living address in order to be registered at the city council. 
They may also be requested to prove that they are not entitled to have access to health coverage (public or private) either in the country of origin or in the reception country.
All these legal hinders can make almost impossible for some groups of  migrants to have access to the Health Card and therefore to the health system. However, they are usually readdressed to social services by the administrative or medical staff, that together with the support of the NGOs will help migrants to solve all these administrative barriers.
For example for migrants from Romania, to obtain a certificate from their countries of origin to prove that they do not receive free medical assistance there has become an insurmountable obstacle to access healthcare in Spain, especially due to the long and complex bureaucratic procedures and excessive fees imposed by consulates. In this regard, the Progress Report from a Multi-stakeholder Perspective on the Implementation of the NRIS (National Roma Integration Strategy) and other National Commitments in Spain (EquiHealth Roma Health, 2014) states that legal hinders make it virtually impossible for Roma people to obtain entitlement.
</t>
  </si>
  <si>
    <t xml:space="preserve">In Spain, migrants are covered by the same system as nationals. Furthermore, no health services are excluded, as the only requirement to access the system is affiliation with the Social Security System (Royal Decree-Law 16/2012).
Citizens who are insured by the Social Security System (Decree 1192/2012) are entitled to access the Public Health System. In order to do so, they must satisfy at least one of the following requirements: 
a) being employed or self-employed and affiliated with the Social Security System, paying all necessary contributions; 
b) being a pensioner within the Social Security System; 
c) being the recipient of any other periodic benefit from the Social Security System, including unemployment benefits and subsidies; 
d) having used up all unemployment benefits and subsidies, being registered with an employment office. 
Descendants under 26 or with over 65% disability and in charge of a Social Security System affiliate, and the partner or ex-partner of a Social Security System affiliate, are also entitled to healthcare. They must live in Spain and be able to demonstrate so. 
If none of these criteria are fufilled, Spanish citizens and people from European member states, countries in the European Economic Area and Switzerland, and foreigners authorised to live in Spain are granted entitlement as long as they demonstrate that their income is below 100,000 Euros per year (Law 22/2013 of Presupuestos Generales del Estado).
Finally, people who are neither insured nor beneficiaries of the Social Security System are entitled to receive medical assistance subject to payment by signing a special agreement (Royal Decree-Law 576/2013). 
The situations described above are in effect since the Royal Decree-Law 16/2012 was passed. Before that, all nationals and foreigners registered in Spain, regardless of their administrative situation, had full access to the National Health System (Ley Orgánica 2/2009, 11 December, de Reforma de la Ley Orgánica 4/2000, 11 January). This Royal Decree-Law has given rise to several legal contradictions and further accessibility barriers, since Ley Órganica 2/2009 has not been repealed. For example: 
(1) Taking the Ley Organica as point of departure, the 17 autonomous regions in Spain have developed their own health policies. These regions have acquired important health competencies that allow them to bypass the application of the Royal Decree-Law 16/2012. 
(2) Thus, some regions have implemented alternative policies so that healthcare remains universal and free for everybody, including undocumented migrants, and regardless of their administrative condition.  Reference to these policies will be made in the following sections of this report.
(3) This situation has resulted in a variety of contradictory health entitlement models in Spain, according to regions. Thus, in some regions, such as Catalonia and Andalusia, undocumented migrants are entitled to free and universal healthcare. This is significant, as Catalonia and Andalusia are precisely areas with large migrant populations. This contrasts with the case of Ceuta and Melilla, where, in spite of their high migration rates, the Royal Decree-Law 16/2012 has been applied with no exceptions. 
(4) This coexistence of models has led the most sensitive communities to limit the access of those who have not been registered as residents in the area for a minimum period of time. Preventing health tourism is the excuse behind this measure. 
(5) In fact, these restrictions limit the access of those whose circumstances do not allow them to fulfil the necessary requirements to register as residents, such as, for example, Roma people in settlements, travellers, etc. regardless of their visa and administrative status. This is also applicable to European citizens and not only to people coming from third countries.
(6) This tendency towards less equitable regulations is somehow counterpointed by the high level of sensitivity of healthcare organizations and providers. These resort to all means available to meet the needs of people who apply for assistance, regardless of their origin and their legal status, even when this entails taking advantage of legal gaps and even disobeying the laws or government regulations. 
The costs of healthcare are the same for migrants who reside legally in Spain as for nationals and under the same circumstances, as the only requirement for both to access is affiliation with the Social Security System (Royal Decree-Law 16/2012).
Despite this, the current situation of crisis and the increase of unemployment and of social exclusion have affected the migrant population more severely than the national population. The fragmentation of the labour market and migrants’ lower access to informal and family networks have contributed to unequal costs, because they have fewer resources to meet their needs. Moreover, the system applies co-payment for pharmaceutical products. Provision is free of charge at the point of delivery, with the exception of pharmaceuticals. Summing up, similar conditions to those of the national population in fact supposed financial barriers that has generated discriminatory conditions.
</t>
  </si>
  <si>
    <t xml:space="preserve">Comments </t>
  </si>
  <si>
    <t xml:space="preserve">Score </t>
  </si>
  <si>
    <t xml:space="preserve">Year </t>
  </si>
  <si>
    <t>Comments</t>
  </si>
  <si>
    <t>Score</t>
  </si>
  <si>
    <t>Year</t>
  </si>
  <si>
    <t>100 - Commitment to providing equitable health care for migrants or ethnic minorities is present in all departments of service provider organisations and health agencies
50 - Concern for migrant or ethnic minority health is regarded as a priority only for specialised departments or organisations
0 - No systematic attention is paid to migrant or ethnic minority health in any part of the health system. Measures are left to individual initiative</t>
  </si>
  <si>
    <t xml:space="preserve">Answer options </t>
  </si>
  <si>
    <r>
      <rPr>
        <b/>
        <sz val="10"/>
        <color theme="1"/>
        <rFont val="Calibri"/>
        <family val="2"/>
      </rPr>
      <t>100</t>
    </r>
    <r>
      <rPr>
        <sz val="10"/>
        <color theme="1"/>
        <rFont val="Calibri"/>
        <family val="2"/>
      </rPr>
      <t xml:space="preserve"> - 3-4 of these (please specify)
</t>
    </r>
    <r>
      <rPr>
        <b/>
        <sz val="10"/>
        <color theme="1"/>
        <rFont val="Calibri"/>
        <family val="2"/>
      </rPr>
      <t>50</t>
    </r>
    <r>
      <rPr>
        <sz val="10"/>
        <color theme="1"/>
        <rFont val="Calibri"/>
        <family val="2"/>
      </rPr>
      <t xml:space="preserve"> - 1-2 of these (please specify)
</t>
    </r>
    <r>
      <rPr>
        <b/>
        <sz val="10"/>
        <color theme="1"/>
        <rFont val="Calibri"/>
        <family val="2"/>
      </rPr>
      <t>0</t>
    </r>
    <r>
      <rPr>
        <sz val="10"/>
        <color theme="1"/>
        <rFont val="Calibri"/>
        <family val="2"/>
      </rPr>
      <t xml:space="preserve"> - None of these topics </t>
    </r>
  </si>
  <si>
    <r>
      <rPr>
        <b/>
        <sz val="10"/>
        <color theme="1"/>
        <rFont val="Calibri"/>
        <family val="2"/>
      </rPr>
      <t>100</t>
    </r>
    <r>
      <rPr>
        <sz val="10"/>
        <color theme="1"/>
        <rFont val="Calibri"/>
        <family val="2"/>
      </rPr>
      <t xml:space="preserve"> - 3-5 of these (please specify)
</t>
    </r>
    <r>
      <rPr>
        <b/>
        <sz val="10"/>
        <color theme="1"/>
        <rFont val="Calibri"/>
        <family val="2"/>
      </rPr>
      <t>50</t>
    </r>
    <r>
      <rPr>
        <sz val="10"/>
        <color theme="1"/>
        <rFont val="Calibri"/>
        <family val="2"/>
      </rPr>
      <t xml:space="preserve"> - 1-2 of these (please specify)
</t>
    </r>
    <r>
      <rPr>
        <b/>
        <sz val="10"/>
        <color theme="1"/>
        <rFont val="Calibri"/>
        <family val="2"/>
      </rPr>
      <t>0</t>
    </r>
    <r>
      <rPr>
        <sz val="10"/>
        <color theme="1"/>
        <rFont val="Calibri"/>
        <family val="2"/>
      </rPr>
      <t xml:space="preserve"> - None of these </t>
    </r>
  </si>
  <si>
    <r>
      <rPr>
        <b/>
        <sz val="10"/>
        <color theme="1"/>
        <rFont val="Calibri"/>
        <family val="2"/>
      </rPr>
      <t xml:space="preserve">100 </t>
    </r>
    <r>
      <rPr>
        <sz val="10"/>
        <color theme="1"/>
        <rFont val="Calibri"/>
        <family val="2"/>
      </rPr>
      <t xml:space="preserve">- Interpreters are available free of charge to patients
</t>
    </r>
    <r>
      <rPr>
        <b/>
        <sz val="10"/>
        <color theme="1"/>
        <rFont val="Calibri"/>
        <family val="2"/>
      </rPr>
      <t>50</t>
    </r>
    <r>
      <rPr>
        <sz val="10"/>
        <color theme="1"/>
        <rFont val="Calibri"/>
        <family val="2"/>
      </rPr>
      <t xml:space="preserve"> - Interpreters are available but patients must pay all (or a substantial part) of the costs
</t>
    </r>
    <r>
      <rPr>
        <b/>
        <sz val="10"/>
        <color theme="1"/>
        <rFont val="Calibri"/>
        <family val="2"/>
      </rPr>
      <t>0</t>
    </r>
    <r>
      <rPr>
        <sz val="10"/>
        <color theme="1"/>
        <rFont val="Calibri"/>
        <family val="2"/>
      </rPr>
      <t xml:space="preserve"> - No interpretation services available</t>
    </r>
  </si>
  <si>
    <r>
      <rPr>
        <b/>
        <sz val="10"/>
        <color theme="1"/>
        <rFont val="Calibri"/>
        <family val="2"/>
      </rPr>
      <t xml:space="preserve">100 - </t>
    </r>
    <r>
      <rPr>
        <sz val="10"/>
        <color theme="1"/>
        <rFont val="Calibri"/>
        <family val="2"/>
      </rPr>
      <t>All three groups</t>
    </r>
    <r>
      <rPr>
        <b/>
        <sz val="10"/>
        <color theme="1"/>
        <rFont val="Calibri"/>
        <family val="2"/>
      </rPr>
      <t xml:space="preserve">
67 - </t>
    </r>
    <r>
      <rPr>
        <sz val="10"/>
        <color theme="1"/>
        <rFont val="Calibri"/>
        <family val="2"/>
      </rPr>
      <t xml:space="preserve">Two groups (please specify) </t>
    </r>
    <r>
      <rPr>
        <b/>
        <sz val="10"/>
        <color theme="1"/>
        <rFont val="Calibri"/>
        <family val="2"/>
      </rPr>
      <t xml:space="preserve">
33 - </t>
    </r>
    <r>
      <rPr>
        <sz val="10"/>
        <color theme="1"/>
        <rFont val="Calibri"/>
        <family val="2"/>
      </rPr>
      <t xml:space="preserve">One group   (please specify) </t>
    </r>
    <r>
      <rPr>
        <b/>
        <sz val="10"/>
        <color theme="1"/>
        <rFont val="Calibri"/>
        <family val="2"/>
      </rPr>
      <t xml:space="preserve">
0 - </t>
    </r>
    <r>
      <rPr>
        <sz val="10"/>
        <color theme="1"/>
        <rFont val="Calibri"/>
        <family val="2"/>
      </rPr>
      <t>None</t>
    </r>
    <r>
      <rPr>
        <b/>
        <sz val="10"/>
        <color theme="1"/>
        <rFont val="Calibri"/>
        <family val="2"/>
      </rPr>
      <t xml:space="preserve">
</t>
    </r>
  </si>
  <si>
    <r>
      <rPr>
        <b/>
        <sz val="10"/>
        <color theme="1"/>
        <rFont val="Calibri"/>
        <family val="2"/>
      </rPr>
      <t>100</t>
    </r>
    <r>
      <rPr>
        <sz val="10"/>
        <color theme="1"/>
        <rFont val="Calibri"/>
        <family val="2"/>
      </rPr>
      <t xml:space="preserve"> - Neither
50 - A or B (please specify)
0 - A and B</t>
    </r>
  </si>
  <si>
    <r>
      <rPr>
        <b/>
        <sz val="10"/>
        <color theme="1"/>
        <rFont val="Calibri"/>
        <family val="2"/>
      </rPr>
      <t xml:space="preserve">100 </t>
    </r>
    <r>
      <rPr>
        <sz val="10"/>
        <color theme="1"/>
        <rFont val="Calibri"/>
        <family val="2"/>
      </rPr>
      <t xml:space="preserve">-  Inclusion is unconditional
</t>
    </r>
    <r>
      <rPr>
        <b/>
        <sz val="10"/>
        <color theme="1"/>
        <rFont val="Calibri"/>
        <family val="2"/>
      </rPr>
      <t>50</t>
    </r>
    <r>
      <rPr>
        <sz val="10"/>
        <color theme="1"/>
        <rFont val="Calibri"/>
        <family val="2"/>
      </rPr>
      <t xml:space="preserve"> - Some conditions for inclusion
</t>
    </r>
    <r>
      <rPr>
        <b/>
        <sz val="10"/>
        <color theme="1"/>
        <rFont val="Calibri"/>
        <family val="2"/>
      </rPr>
      <t>0</t>
    </r>
    <r>
      <rPr>
        <sz val="10"/>
        <color theme="1"/>
        <rFont val="Calibri"/>
        <family val="2"/>
      </rPr>
      <t xml:space="preserve"> - No inclusion (costs must be paid in full by the user or by a commercial insurance policy)</t>
    </r>
  </si>
  <si>
    <r>
      <rPr>
        <b/>
        <sz val="10"/>
        <color theme="1"/>
        <rFont val="Calibri"/>
        <family val="2"/>
      </rPr>
      <t>100</t>
    </r>
    <r>
      <rPr>
        <sz val="10"/>
        <color theme="1"/>
        <rFont val="Calibri"/>
        <family val="2"/>
      </rPr>
      <t xml:space="preserve"> -  Inclusion is unconditional
</t>
    </r>
    <r>
      <rPr>
        <b/>
        <sz val="10"/>
        <color theme="1"/>
        <rFont val="Calibri"/>
        <family val="2"/>
      </rPr>
      <t>50</t>
    </r>
    <r>
      <rPr>
        <sz val="10"/>
        <color theme="1"/>
        <rFont val="Calibri"/>
        <family val="2"/>
      </rPr>
      <t xml:space="preserve"> - Some conditions for inclusion
</t>
    </r>
    <r>
      <rPr>
        <b/>
        <sz val="10"/>
        <color theme="1"/>
        <rFont val="Calibri"/>
        <family val="2"/>
      </rPr>
      <t>0</t>
    </r>
    <r>
      <rPr>
        <sz val="10"/>
        <color theme="1"/>
        <rFont val="Calibri"/>
        <family val="2"/>
      </rPr>
      <t xml:space="preserve"> - No inclusion (costs must be paid in full by the user or by a commercial insurance policy)</t>
    </r>
  </si>
  <si>
    <t>TO BE FILLED AUTOMATICALLY</t>
  </si>
  <si>
    <t>Migrant or ethnic minority health is a priority throughout service provider organisations and health agencies ("integrated" versus "categorical" approach).</t>
  </si>
  <si>
    <t xml:space="preserve">Description </t>
  </si>
  <si>
    <t>Funding bodies have in the past five years supported research on the following topics:
A. occurrence of health problems among  migrant or ethnic minority groups
B. social determinants of migrant and 
 ethnic minority health
C. issues concerning service provision for  migrants or ethnic minorities
D. evaluation of methods for reducing inequalities in health or health care affecting migrants or ethnic minorities</t>
  </si>
  <si>
    <t xml:space="preserve">A. Migrants are involved in service delivery
    (e.g. through the employment of 'cultural 
    mediators') 
B. Migrants are involved in the development 
    and dissemination of information
C. Migrants are involved in research (not only
    as respondents)
D. Migrant patients or ex-patients are
    involved in the evaluation, planning
    and running of services.
E. Migrants in the community are involved 
    in  the design of services.
Mention only forms of migrant involvement that are explicitly encouraged by policy measures (at any level) </t>
  </si>
  <si>
    <t>Availability of qualified interpretation services for patients with inadequate proficiency in the official language(s)</t>
  </si>
  <si>
    <t>Groups reached by health education and health promotion:
A. Legal migrants
B. Asylum seekers
C. Undocumented migrants</t>
  </si>
  <si>
    <t>Groups reached by information for migrants on entitlements and use of health services 
A. Legal migrants
B. Asylum seekers
C. Undocumented migrants</t>
  </si>
  <si>
    <t>A. Administrative demands for documents which may be difficult for migrants to produce
B. Coverage for migrants may depend on decisions with uncertain outcome.
examples of A: proof of low income on the basis of tax returns; identity documents available only from the police; proof of address from local authority records.
Example of B: Decision made for example by administrators (receptionists, managers or committees), health workers making clinical judgements about criteria for entitlement such as ‘urgency’, financial departments deciding how rigorously to pursue unpaid bills, etc.</t>
  </si>
  <si>
    <t>Undocumented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</si>
  <si>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Asylum-seekers: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</si>
  <si>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Legal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</si>
  <si>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Average of the strand</t>
  </si>
  <si>
    <t>Whole organisation approach</t>
  </si>
  <si>
    <t xml:space="preserve">Title </t>
  </si>
  <si>
    <t xml:space="preserve">Support for research on migrant health </t>
  </si>
  <si>
    <t xml:space="preserve">Involvement of migrants in information provision, service design and delivery </t>
  </si>
  <si>
    <t>Cost/availability of  interpreters</t>
  </si>
  <si>
    <t>Information for migrants concerning health education and promotion</t>
  </si>
  <si>
    <t>Information for migrants concerning entitlements and use of health services</t>
  </si>
  <si>
    <t>Administrative discretion and documentation for undocumented migrants</t>
  </si>
  <si>
    <t>a. Conditions for undocumented migrants</t>
  </si>
  <si>
    <t>Administrative discretion and documentation for asylum-seekers</t>
  </si>
  <si>
    <t>a. Conditions for asylum-seekers</t>
  </si>
  <si>
    <t>Administrative discretion and documentation for legal migrants</t>
  </si>
  <si>
    <t>a. Conditions for legal migrants</t>
  </si>
  <si>
    <t>HEALTH</t>
  </si>
  <si>
    <t>Sub-indicator</t>
  </si>
  <si>
    <t>Indicator</t>
  </si>
  <si>
    <t>156a</t>
  </si>
  <si>
    <t>153c</t>
  </si>
  <si>
    <t>152c</t>
  </si>
  <si>
    <t>147a</t>
  </si>
  <si>
    <t xml:space="preserve"> 146a</t>
  </si>
  <si>
    <t>145a</t>
  </si>
  <si>
    <t>h</t>
  </si>
  <si>
    <t>Health Strand</t>
  </si>
  <si>
    <t>Policy strand</t>
  </si>
  <si>
    <t>Royal decree 7/2018 27th july about the universal access to the National Health System (prohibits any kind of discrimintaion).</t>
  </si>
  <si>
    <t>art 30 law 62/2003 (a) provide for general positive action.</t>
  </si>
  <si>
    <t>A, b and c. Since  the  enactment  of Law 15/2014, the council has formally developed its functions ‘with independence’.</t>
  </si>
  <si>
    <t xml:space="preserve">Only A. The Law 62/2003 included in its text the creation of an Equality body to fight discrimination on the grounds of race and ethnicity. In September 2007 the government passed a regulation which specified its functions, duties and composition but it wasn't until september 2009 that it was set up. Since then, the Council for the Promotion of Equality and no Discrimination of people on the grounds of race and ethnicity is functioning. Between October 2009 and May 2010, its plenary has met 3 times.
Council for the Elimination of Racial or Ethnic Discrimination + Spanish Observatory for racism and xenophobia (Oberaxe) + The people's defender </t>
  </si>
  <si>
    <t>It's important to take into account that access for victims also covers procedures related to employment (in Spain this is called labour procedures) which are often used by victims 
.art 24 and title VI of the spanish constitution + 
civil prosecution law + criminal prosecution law + organic law of the judiciary + Law 29/1998, of July 13 (contentious-administrative)+ art 32 law 62/2003 (b)</t>
  </si>
  <si>
    <t>Art. 511 and 512 criminal code (a and c); art 27 civil code.</t>
  </si>
  <si>
    <t>Art 29 law 62/2003 (a); disposición adicional segunda de la ley general de la seguridad social ; art 14 LO 4/2000.</t>
  </si>
  <si>
    <t>Art 27 spanish constitution; art. 9 law 4/2000 (C); art 1 LO 2/2006; LO 7/1980; Law 62/2003</t>
  </si>
  <si>
    <t xml:space="preserve">Art. 10 law 4/2000 (c); art 34 law 62/2003 (a and b); art. 1 LO 7/1980 (b); art 314 Criminal code; art 4 and 17 worker's statute  </t>
  </si>
  <si>
    <t>The Law on the rights and duties of aliens (Law 4/2000) include direct and indirect discrimination by nationality but with definitions not similar with the directives 2000/43 and 2000/78. Moreover the indirect discrimination refers only to aliens “workers” not to “persons” as in Directive 2000/43.
See Law 62/2003, 30th december  (A and B); art 16 Spanish Constitution (B); art. 23 law 4/2000 (C). Art. 1.2 LO  7/1980 (b)</t>
  </si>
  <si>
    <r>
      <rPr>
        <b/>
        <sz val="10"/>
        <color theme="1"/>
        <rFont val="Calibri"/>
        <family val="2"/>
      </rPr>
      <t xml:space="preserve">100 </t>
    </r>
    <r>
      <rPr>
        <sz val="10"/>
        <color theme="1"/>
        <rFont val="Calibri"/>
        <family val="2"/>
      </rPr>
      <t xml:space="preserve">- Both of these 
</t>
    </r>
    <r>
      <rPr>
        <b/>
        <sz val="10"/>
        <color theme="1"/>
        <rFont val="Calibri"/>
        <family val="2"/>
      </rPr>
      <t xml:space="preserve">50 </t>
    </r>
    <r>
      <rPr>
        <sz val="10"/>
        <color theme="1"/>
        <rFont val="Calibri"/>
        <family val="2"/>
      </rPr>
      <t xml:space="preserve">- Only A 
</t>
    </r>
    <r>
      <rPr>
        <b/>
        <sz val="10"/>
        <color theme="1"/>
        <rFont val="Calibri"/>
        <family val="2"/>
      </rPr>
      <t xml:space="preserve">0 </t>
    </r>
    <r>
      <rPr>
        <sz val="10"/>
        <color theme="1"/>
        <rFont val="Calibri"/>
        <family val="2"/>
      </rPr>
      <t>- None of these</t>
    </r>
  </si>
  <si>
    <r>
      <rPr>
        <b/>
        <sz val="10"/>
        <color theme="1"/>
        <rFont val="Calibri"/>
        <family val="2"/>
      </rPr>
      <t>100 -</t>
    </r>
    <r>
      <rPr>
        <sz val="10"/>
        <color theme="1"/>
        <rFont val="Calibri"/>
        <family val="2"/>
      </rPr>
      <t xml:space="preserve"> Three of these</t>
    </r>
    <r>
      <rPr>
        <b/>
        <sz val="10"/>
        <color theme="1"/>
        <rFont val="Calibri"/>
        <family val="2"/>
      </rPr>
      <t xml:space="preserve">
67 - T</t>
    </r>
    <r>
      <rPr>
        <sz val="10"/>
        <color theme="1"/>
        <rFont val="Calibri"/>
        <family val="2"/>
      </rPr>
      <t>wo of these</t>
    </r>
    <r>
      <rPr>
        <b/>
        <sz val="10"/>
        <color theme="1"/>
        <rFont val="Calibri"/>
        <family val="2"/>
      </rPr>
      <t xml:space="preserve">
33 - </t>
    </r>
    <r>
      <rPr>
        <sz val="10"/>
        <color theme="1"/>
        <rFont val="Calibri"/>
        <family val="2"/>
      </rPr>
      <t>One of these</t>
    </r>
    <r>
      <rPr>
        <b/>
        <sz val="10"/>
        <color theme="1"/>
        <rFont val="Calibri"/>
        <family val="2"/>
      </rPr>
      <t xml:space="preserve">
0 - </t>
    </r>
    <r>
      <rPr>
        <sz val="10"/>
        <color theme="1"/>
        <rFont val="Calibri"/>
        <family val="2"/>
      </rPr>
      <t xml:space="preserve">No specialized Body
 </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</si>
  <si>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t>
    </r>
    <r>
      <rPr>
        <b/>
        <sz val="10"/>
        <color theme="1"/>
        <rFont val="Calibri"/>
        <family val="2"/>
      </rPr>
      <t>0</t>
    </r>
    <r>
      <rPr>
        <sz val="10"/>
        <color theme="1"/>
        <rFont val="Calibri"/>
        <family val="2"/>
      </rPr>
      <t xml:space="preserve"> - Ground A </t>
    </r>
  </si>
  <si>
    <r>
      <rPr>
        <b/>
        <sz val="10"/>
        <color theme="1"/>
        <rFont val="Calibri"/>
        <family val="2"/>
      </rPr>
      <t>0</t>
    </r>
    <r>
      <rPr>
        <sz val="10"/>
        <color theme="1"/>
        <rFont val="Calibri"/>
        <family val="2"/>
      </rPr>
      <t xml:space="preserve"> - None
</t>
    </r>
    <r>
      <rPr>
        <b/>
        <sz val="10"/>
        <color theme="1"/>
        <rFont val="Calibri"/>
        <family val="2"/>
      </rPr>
      <t>25</t>
    </r>
    <r>
      <rPr>
        <sz val="10"/>
        <color theme="1"/>
        <rFont val="Calibri"/>
        <family val="2"/>
      </rPr>
      <t xml:space="preserve"> - One of these 
</t>
    </r>
    <r>
      <rPr>
        <b/>
        <sz val="10"/>
        <color theme="1"/>
        <rFont val="Calibri"/>
        <family val="2"/>
      </rPr>
      <t>50</t>
    </r>
    <r>
      <rPr>
        <sz val="10"/>
        <color theme="1"/>
        <rFont val="Calibri"/>
        <family val="2"/>
      </rPr>
      <t xml:space="preserve"> - Two of these
</t>
    </r>
    <r>
      <rPr>
        <b/>
        <sz val="10"/>
        <color theme="1"/>
        <rFont val="Calibri"/>
        <family val="2"/>
      </rPr>
      <t xml:space="preserve">75 - </t>
    </r>
    <r>
      <rPr>
        <sz val="10"/>
        <color theme="1"/>
        <rFont val="Calibri"/>
        <family val="2"/>
      </rPr>
      <t xml:space="preserve">Three of these
</t>
    </r>
    <r>
      <rPr>
        <b/>
        <sz val="10"/>
        <color theme="1"/>
        <rFont val="Calibri"/>
        <family val="2"/>
      </rPr>
      <t>100</t>
    </r>
    <r>
      <rPr>
        <sz val="10"/>
        <color theme="1"/>
        <rFont val="Calibri"/>
        <family val="2"/>
      </rPr>
      <t xml:space="preserve"> - All four of these </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</si>
  <si>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t>
    </r>
    <r>
      <rPr>
        <b/>
        <sz val="10"/>
        <color theme="1"/>
        <rFont val="Calibri"/>
        <family val="2"/>
      </rPr>
      <t xml:space="preserve">0 </t>
    </r>
    <r>
      <rPr>
        <sz val="10"/>
        <color theme="1"/>
        <rFont val="Calibri"/>
        <family val="2"/>
      </rPr>
      <t>- Ground a, none, or only based on international standards or constitution, subject to judicial interpretation</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</si>
  <si>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(please specify which ones)
</t>
    </r>
    <r>
      <rPr>
        <b/>
        <sz val="10"/>
        <color theme="1"/>
        <rFont val="Calibri"/>
        <family val="2"/>
      </rPr>
      <t>0</t>
    </r>
    <r>
      <rPr>
        <sz val="10"/>
        <color theme="1"/>
        <rFont val="Calibri"/>
        <family val="2"/>
      </rPr>
      <t xml:space="preserve"> - Ground a, none, or only based on international standards or constitution, subject to judicial interpretation</t>
    </r>
  </si>
  <si>
    <t xml:space="preserve">Law provides for:                                             
a) introduction of positive action measures on issues of ethnicity, race or religion that could also benefit people of immigrant background                                              
b) assessment of these measures (ex. research, statistics)                                                                 Positive action: is a specific temporary measure adopted in order to compensate/or prevent  the disadvantage suffered by a specific group compared to another. </t>
  </si>
  <si>
    <t xml:space="preserve">Specialised Body has the mandate to:
a)  assist victims with independent legal advice to victims on their case
b) assist victims with independently investigation of the facts of the case
c) instigation of own proceedings OR investigations
</t>
  </si>
  <si>
    <t xml:space="preserve">Specialised Equality body has been established with a mandate to combat discrimination on the grounds of:                                                                  a) race and ethnicity                                  
b) religion and belief                               
c) nationality                                                                    </t>
  </si>
  <si>
    <t xml:space="preserve">
A) Access for victims to all the following procedures: juridical civil, criminal, administrative 
B) Shift in burden of proof in judicial civil OR administrative procedures
C) Legal entities with a legitimate interest in defending the principle of equality may engage in proceedings on behalf OR in support of victims   
D) At least c, e and h of the following sanctions (below)
Sanctions include:           
a) financial compensation to victims for material damages      
b) financial compensation to victims for moral damages/ damages for injuries to feelings                                   
c) restitution of rights lost due to discrimination/ damages in lieu             
d) imposing positive measures on discrimination                                           
e) imposing negative measures to stop offending                                           
f) imposing negative measures to prevent repeat offending                         
g) specific sanctions authorising publication of the verdict (in a non-judicial publication, i.e. not in documents produced by the court)        
h) specific sanctions for legal persons</t>
  </si>
  <si>
    <t>Law covers access to and/or supply of goods and services available to the public, including housing:                                                            
a) race and ethnicity                                
b) religion and belief                                      
c) nationality</t>
  </si>
  <si>
    <t>Law covers social protection, including social security:                    
a) race and ethnicity                                
b) religion and belief                                   
c) nationality</t>
  </si>
  <si>
    <t>Law covers education (primary and secondary level):                          
a) race and ethnicity                                
b) religion and belief                                 
c) nationality</t>
  </si>
  <si>
    <t>Law covers employment and vocational training:       
a) race and ethnicity                                
b) religion and belief                                  
c) nationality</t>
  </si>
  <si>
    <t>Average of gb123-gb126</t>
  </si>
  <si>
    <t xml:space="preserve">Prohibition in the law includes direct and/or indirect discrimination, and/or harassment and/or instruction to discriminate on grounds of:
a) race and ethnicity                                
b) religion and belief                                    
c) nationality                                                                                                                                                                                                                                                                          
C means that nationality/citizenship is a protected ground in national law or established through case law .  If discrimination is prohibited only for  national origin only, please do not chose C. </t>
  </si>
  <si>
    <t xml:space="preserve">Law covers positive action measures </t>
  </si>
  <si>
    <t>Equality bodies</t>
  </si>
  <si>
    <t xml:space="preserve">Mandate of specialised equality body </t>
  </si>
  <si>
    <t>Enforcement mechanisms</t>
  </si>
  <si>
    <t>Access to and supply of public goods and services, including housing</t>
  </si>
  <si>
    <t>Social protection</t>
  </si>
  <si>
    <t>Education</t>
  </si>
  <si>
    <t xml:space="preserve">Employment &amp; vocational training </t>
  </si>
  <si>
    <t>Fields of applications</t>
  </si>
  <si>
    <t xml:space="preserve">Law covers direct/indirect discrimination, harassment, instruction </t>
  </si>
  <si>
    <t>ANTIDISCRIMINATION</t>
  </si>
  <si>
    <t>gb126</t>
  </si>
  <si>
    <t>gb125</t>
  </si>
  <si>
    <t>gb124</t>
  </si>
  <si>
    <t>gb123</t>
  </si>
  <si>
    <t>gd144</t>
  </si>
  <si>
    <t>gd137gd140</t>
  </si>
  <si>
    <t>gd136</t>
  </si>
  <si>
    <t>gc_new (128, 129, 133, 135)</t>
  </si>
  <si>
    <t>gb</t>
  </si>
  <si>
    <t>ga117</t>
  </si>
  <si>
    <t>g</t>
  </si>
  <si>
    <t>Antidiscrimination Strand</t>
  </si>
  <si>
    <t>Law 19/2015; RD 1004/2015 - no econ requirements anymore</t>
  </si>
  <si>
    <t>Law 19/2015 (Disposición final séptima) and the RD 1004/2015: integraiton test for assessing the knowledge of the Spanish Constitution and the Spanish social and cultural reality.</t>
  </si>
  <si>
    <t>A2 level - language test is introduced with the Law 19/2015  (Disposición final séptima); R.D. 1004/2015</t>
  </si>
  <si>
    <t>Nationals from countries with a dual nationality agreement with Spain (countries from the Ibero-American Community of Nations, Andorra, the Philippines and Equatorial Guinea) do not need to state their renunciation to their nationality of origin when acquaring Spanish nationality. All others must sign a document renouncing to their nationality of origin, but do not need to provide any additional documentation. Spanish legislation in this matter contain vague provisions. Applicants must renounce their previous nationality, but this renunciation is only to be made before the Judge responsible for the Civil Registry, and not before the authorities of the country of origin. This means that, in fact, renunciation can be considered a valid or invalid act depending on whether the authorities of the country of origin accept the renunciation or not. Renunciation before the Spanish Judge is therefore only a formal compromise with doubtful legal consequences. Given that, we scored 50.</t>
  </si>
  <si>
    <t xml:space="preserve">Criminal records are required. </t>
  </si>
  <si>
    <t>Part of sufficient integration requirement. Provision in law speaks to sufficient means of subsistence. Up to informal interview by judge of Civil Registry.</t>
  </si>
  <si>
    <t>Interview with civil servant based on their own criteria</t>
  </si>
  <si>
    <t>Interview with civil servant based on their own criteria, art. 22.4 Civil Code</t>
  </si>
  <si>
    <t>Nationality by Option at age 18 if resident since birth. This needs to be formalized by the age of 20 (CC art.20). If both parents are foreigners it's a kind of facilitated naturalisation: just 1 year's residence -  1 year after birth parents can ask naturalization</t>
  </si>
  <si>
    <t xml:space="preserve">A general requirement of 10-year applies. Thisa said, citizens  of  the former  colonial  empire (i.e.  Ibero-American  countries,  Andorra,  Philippines,  Equatorial  Guinea,  Portugal)  and  Sephardic Jews are asked only two years of residence to apply for naturalization. </t>
  </si>
  <si>
    <r>
      <t xml:space="preserve">100 </t>
    </r>
    <r>
      <rPr>
        <sz val="10"/>
        <color theme="1"/>
        <rFont val="Calibri"/>
        <family val="2"/>
      </rPr>
      <t>- No requirement for anyone</t>
    </r>
    <r>
      <rPr>
        <b/>
        <sz val="10"/>
        <color theme="1"/>
        <rFont val="Calibri"/>
        <family val="2"/>
      </rPr>
      <t xml:space="preserve">
50 </t>
    </r>
    <r>
      <rPr>
        <sz val="10"/>
        <color theme="1"/>
        <rFont val="Calibri"/>
        <family val="2"/>
      </rPr>
      <t>- Yes, but with multiple substantial exemptions: a. On humanitarian grounds (e.g. for refugees, stateless); b. On accessibility grounds (e.g. cost, distance, impossibility))</t>
    </r>
    <r>
      <rPr>
        <b/>
        <sz val="10"/>
        <color theme="1"/>
        <rFont val="Calibri"/>
        <family val="2"/>
      </rPr>
      <t xml:space="preserve">
0 </t>
    </r>
    <r>
      <rPr>
        <sz val="10"/>
        <color theme="1"/>
        <rFont val="Calibri"/>
        <family val="2"/>
      </rPr>
      <t>- Yes, and no substantive exceptions (beyond humanitarian reasons, e.g., exemptions only for spouses, citizens of certain countries /person not being able to renounce origin country citizenship)</t>
    </r>
  </si>
  <si>
    <r>
      <rPr>
        <b/>
        <sz val="10"/>
        <color theme="1"/>
        <rFont val="Calibri"/>
        <family val="2"/>
      </rPr>
      <t xml:space="preserve">100 </t>
    </r>
    <r>
      <rPr>
        <sz val="10"/>
        <color theme="1"/>
        <rFont val="Calibri"/>
        <family val="2"/>
      </rPr>
      <t xml:space="preserve">- Crimes with sentences of imprisonment for ≥ 5 years OR Use of qualifying period instead of refusal
</t>
    </r>
    <r>
      <rPr>
        <b/>
        <sz val="10"/>
        <color theme="1"/>
        <rFont val="Calibri"/>
        <family val="2"/>
      </rPr>
      <t>50</t>
    </r>
    <r>
      <rPr>
        <sz val="10"/>
        <color theme="1"/>
        <rFont val="Calibri"/>
        <family val="2"/>
      </rPr>
      <t xml:space="preserve"> - Crimes with sentences of imprisonment for &lt; 5 years
</t>
    </r>
    <r>
      <rPr>
        <b/>
        <sz val="10"/>
        <color theme="1"/>
        <rFont val="Calibri"/>
        <family val="2"/>
      </rPr>
      <t xml:space="preserve">0 </t>
    </r>
    <r>
      <rPr>
        <sz val="10"/>
        <color theme="1"/>
        <rFont val="Calibri"/>
        <family val="2"/>
      </rPr>
      <t>- For other offences (e.g. misdemeanours, minor offenses, pending criminal procedure)</t>
    </r>
  </si>
  <si>
    <r>
      <rPr>
        <b/>
        <sz val="10"/>
        <color theme="1"/>
        <rFont val="Calibri"/>
        <family val="2"/>
      </rPr>
      <t>100</t>
    </r>
    <r>
      <rPr>
        <sz val="10"/>
        <color theme="1"/>
        <rFont val="Calibri"/>
        <family val="2"/>
      </rPr>
      <t xml:space="preserve"> - None 
</t>
    </r>
    <r>
      <rPr>
        <b/>
        <sz val="10"/>
        <color theme="1"/>
        <rFont val="Calibri"/>
        <family val="2"/>
      </rPr>
      <t>50</t>
    </r>
    <r>
      <rPr>
        <sz val="10"/>
        <color theme="1"/>
        <rFont val="Calibri"/>
        <family val="2"/>
      </rPr>
      <t xml:space="preserve"> - Minimum income (e.g. acknowledged level of poverty threshold)/no income source is excluded
</t>
    </r>
    <r>
      <rPr>
        <b/>
        <sz val="10"/>
        <color theme="1"/>
        <rFont val="Calibri"/>
        <family val="2"/>
      </rPr>
      <t>0</t>
    </r>
    <r>
      <rPr>
        <sz val="10"/>
        <color theme="1"/>
        <rFont val="Calibri"/>
        <family val="2"/>
      </rPr>
      <t xml:space="preserve"> - Additional requirements (e.g. employment, stable and sufficient resources, higher levels of income)</t>
    </r>
  </si>
  <si>
    <r>
      <rPr>
        <b/>
        <sz val="10"/>
        <color theme="1"/>
        <rFont val="Calibri"/>
        <family val="2"/>
      </rPr>
      <t>100</t>
    </r>
    <r>
      <rPr>
        <sz val="10"/>
        <color theme="1"/>
        <rFont val="Calibri"/>
        <family val="2"/>
      </rPr>
      <t xml:space="preserve"> - No Requirement OR Voluntary provision of information (please specify which)
</t>
    </r>
    <r>
      <rPr>
        <b/>
        <sz val="10"/>
        <color theme="1"/>
        <rFont val="Calibri"/>
        <family val="2"/>
      </rPr>
      <t>50</t>
    </r>
    <r>
      <rPr>
        <sz val="10"/>
        <color theme="1"/>
        <rFont val="Calibri"/>
        <family val="2"/>
      </rPr>
      <t xml:space="preserve"> - Requirement to complete a course
</t>
    </r>
    <r>
      <rPr>
        <b/>
        <sz val="10"/>
        <color theme="1"/>
        <rFont val="Calibri"/>
        <family val="2"/>
      </rPr>
      <t xml:space="preserve">0 </t>
    </r>
    <r>
      <rPr>
        <sz val="10"/>
        <color theme="1"/>
        <rFont val="Calibri"/>
        <family val="2"/>
      </rPr>
      <t>- Requirement to pass an integration test/assessment</t>
    </r>
  </si>
  <si>
    <r>
      <rPr>
        <b/>
        <sz val="10"/>
        <color theme="1"/>
        <rFont val="Calibri"/>
        <family val="2"/>
      </rPr>
      <t>100</t>
    </r>
    <r>
      <rPr>
        <sz val="10"/>
        <color theme="1"/>
        <rFont val="Calibri"/>
        <family val="2"/>
      </rPr>
      <t xml:space="preserve"> - No Assessment OR A1 or less set as standard (please specify which)
</t>
    </r>
    <r>
      <rPr>
        <b/>
        <sz val="10"/>
        <color theme="1"/>
        <rFont val="Calibri"/>
        <family val="2"/>
      </rPr>
      <t>50</t>
    </r>
    <r>
      <rPr>
        <sz val="10"/>
        <color theme="1"/>
        <rFont val="Calibri"/>
        <family val="2"/>
      </rPr>
      <t xml:space="preserve"> - A2 set as standard
</t>
    </r>
    <r>
      <rPr>
        <b/>
        <sz val="10"/>
        <color theme="1"/>
        <rFont val="Calibri"/>
        <family val="2"/>
      </rPr>
      <t>0</t>
    </r>
    <r>
      <rPr>
        <sz val="10"/>
        <color theme="1"/>
        <rFont val="Calibri"/>
        <family val="2"/>
      </rPr>
      <t xml:space="preserve"> - B1 or higher set as standard. OR no standards, based on administrative discretion.(please specify which)</t>
    </r>
  </si>
  <si>
    <r>
      <rPr>
        <b/>
        <sz val="10"/>
        <color theme="1"/>
        <rFont val="Calibri"/>
        <family val="2"/>
      </rPr>
      <t>100</t>
    </r>
    <r>
      <rPr>
        <sz val="10"/>
        <color theme="1"/>
        <rFont val="Calibri"/>
        <family val="2"/>
      </rPr>
      <t xml:space="preserve"> - Automatic at birth – unconditional
</t>
    </r>
    <r>
      <rPr>
        <b/>
        <sz val="10"/>
        <color theme="1"/>
        <rFont val="Calibri"/>
        <family val="2"/>
      </rPr>
      <t>67 -</t>
    </r>
    <r>
      <rPr>
        <sz val="10"/>
        <color theme="1"/>
        <rFont val="Calibri"/>
        <family val="2"/>
      </rPr>
      <t xml:space="preserve"> Automatic, but attached to conditions related to the parents’ status or to other requirements (e.g., age of majority)
</t>
    </r>
    <r>
      <rPr>
        <b/>
        <sz val="10"/>
        <color theme="1"/>
        <rFont val="Calibri"/>
        <family val="2"/>
      </rPr>
      <t>33</t>
    </r>
    <r>
      <rPr>
        <sz val="10"/>
        <color theme="1"/>
        <rFont val="Calibri"/>
        <family val="2"/>
      </rPr>
      <t xml:space="preserve"> - Upon simple application or declaration after birth
</t>
    </r>
    <r>
      <rPr>
        <b/>
        <sz val="10"/>
        <color theme="1"/>
        <rFont val="Calibri"/>
        <family val="2"/>
      </rPr>
      <t xml:space="preserve">0 - </t>
    </r>
    <r>
      <rPr>
        <sz val="10"/>
        <color theme="1"/>
        <rFont val="Calibri"/>
        <family val="2"/>
      </rPr>
      <t xml:space="preserve">naturalization procedure (facilitated or not) </t>
    </r>
  </si>
  <si>
    <r>
      <rPr>
        <b/>
        <sz val="10"/>
        <color theme="1"/>
        <rFont val="Calibri"/>
        <family val="2"/>
      </rPr>
      <t>100</t>
    </r>
    <r>
      <rPr>
        <sz val="10"/>
        <color theme="1"/>
        <rFont val="Calibri"/>
        <family val="2"/>
      </rPr>
      <t xml:space="preserve"> - After ≤ 5 years of total residence(please specify)
</t>
    </r>
    <r>
      <rPr>
        <b/>
        <sz val="10"/>
        <color theme="1"/>
        <rFont val="Calibri"/>
        <family val="2"/>
      </rPr>
      <t>50</t>
    </r>
    <r>
      <rPr>
        <sz val="10"/>
        <color theme="1"/>
        <rFont val="Calibri"/>
        <family val="2"/>
      </rPr>
      <t xml:space="preserve"> - After &gt; 5 &lt; 10 years of total residence (please specify)
</t>
    </r>
    <r>
      <rPr>
        <b/>
        <sz val="10"/>
        <color theme="1"/>
        <rFont val="Calibri"/>
        <family val="2"/>
      </rPr>
      <t>0</t>
    </r>
    <r>
      <rPr>
        <sz val="10"/>
        <color theme="1"/>
        <rFont val="Calibri"/>
        <family val="2"/>
      </rPr>
      <t xml:space="preserve"> - After ≥ 10 years of total residence (please specify)</t>
    </r>
  </si>
  <si>
    <t>Is there a requirement to renounce foreign nationality before naturalization for first generation immigrants?</t>
  </si>
  <si>
    <t xml:space="preserve">Criminal record requirement
Note: Ground for rejection or application of a qualifying period </t>
  </si>
  <si>
    <t xml:space="preserve">Economic resources requirement </t>
  </si>
  <si>
    <t>Citizenship/integration requirement 
Note: Can be test, interview, or other for country of assessments.</t>
  </si>
  <si>
    <t>Language requirement 
Note: Can be test, interview, completion of course, or other for country of assessments.</t>
  </si>
  <si>
    <t>Average of  naturalization requirements</t>
  </si>
  <si>
    <t>Can citizenship be acquired by children born on the territory to nonnational parents or by immigrant children (socialisation)?</t>
  </si>
  <si>
    <t xml:space="preserve">Residence requirement for ordinary legal residents
Note: "Residence" is defined as the whole period of lawful and habitual stay since entry. For instance, if the requirement is 5 years as a permanent residence, which itself can only be obtained after 5 years' residence, please select "After ≥ 10 years"
(Please specify in the comment box the exact number of years required)
</t>
  </si>
  <si>
    <t>Dual Citizenship</t>
  </si>
  <si>
    <t>Criminal records</t>
  </si>
  <si>
    <t>Economic resources</t>
  </si>
  <si>
    <t>Naturalisation integration form</t>
  </si>
  <si>
    <t>Naturalisation language level</t>
  </si>
  <si>
    <t>Naturalisation requirements</t>
  </si>
  <si>
    <t>Citizenship for immigrant children (birthright and socialisation)</t>
  </si>
  <si>
    <t xml:space="preserve">Residence conditions for ordinary naturalisation </t>
  </si>
  <si>
    <t>Citizenship</t>
  </si>
  <si>
    <t xml:space="preserve"> fb107 </t>
  </si>
  <si>
    <t>fb106</t>
  </si>
  <si>
    <t xml:space="preserve"> fb105a</t>
  </si>
  <si>
    <t>fb104a</t>
  </si>
  <si>
    <t>fd115ab</t>
  </si>
  <si>
    <t xml:space="preserve">fb_new </t>
  </si>
  <si>
    <t>fa102_new</t>
  </si>
  <si>
    <t>fa98</t>
  </si>
  <si>
    <t>f</t>
  </si>
  <si>
    <t>Citizenship Strand</t>
  </si>
  <si>
    <t>L4/2000 (L2/2009); RD557/2011 art.151</t>
  </si>
  <si>
    <t xml:space="preserve">art. 32.5 OL 2/2009: absences from the EU of less than 12 consecutive months
</t>
  </si>
  <si>
    <t>Providing the permanent and expired permit acreditation and paying taxes. 
L4/2000 (L2/2009); RD557/2011</t>
  </si>
  <si>
    <t>This is a long-term residence permit that authorises to reside and work in Spain indefinitely under the same conditions as Spaniards. This said, it needs to be renewd evry 5 years.</t>
  </si>
  <si>
    <t>RD557/2011 (art.147-150), among the requirement no mention is given to economic resources</t>
  </si>
  <si>
    <t>The general rule is 5 years. There are 2 special situations: art. 32.3 OL 2/2009, Long-term resident-EC in another Member State can move to Spain and get a Long-Term Residence permit without any previous residence in Spain; and art. 32.2 OL 2/2009, 5 years of residence in different EU Member State, but the last 2 years in Spain for Blue card holders</t>
  </si>
  <si>
    <r>
      <rPr>
        <b/>
        <sz val="10"/>
        <color theme="1"/>
        <rFont val="Calibri"/>
        <family val="2"/>
      </rPr>
      <t>100</t>
    </r>
    <r>
      <rPr>
        <sz val="10"/>
        <color theme="1"/>
        <rFont val="Calibri"/>
        <family val="2"/>
      </rPr>
      <t xml:space="preserve"> - Equal access with nationals 
</t>
    </r>
    <r>
      <rPr>
        <b/>
        <sz val="10"/>
        <color theme="1"/>
        <rFont val="Calibri"/>
        <family val="2"/>
      </rPr>
      <t>50</t>
    </r>
    <r>
      <rPr>
        <sz val="10"/>
        <color theme="1"/>
        <rFont val="Calibri"/>
        <family val="2"/>
      </rPr>
      <t xml:space="preserve"> - Priority to nationals
</t>
    </r>
    <r>
      <rPr>
        <b/>
        <sz val="10"/>
        <color theme="1"/>
        <rFont val="Calibri"/>
        <family val="2"/>
      </rPr>
      <t>0</t>
    </r>
    <r>
      <rPr>
        <sz val="10"/>
        <color theme="1"/>
        <rFont val="Calibri"/>
        <family val="2"/>
      </rPr>
      <t xml:space="preserve"> - Other limiting conditions apply</t>
    </r>
  </si>
  <si>
    <r>
      <rPr>
        <b/>
        <sz val="10"/>
        <color theme="1"/>
        <rFont val="Calibri"/>
        <family val="2"/>
      </rPr>
      <t xml:space="preserve">100 - </t>
    </r>
    <r>
      <rPr>
        <sz val="10"/>
        <color theme="1"/>
        <rFont val="Calibri"/>
        <family val="2"/>
      </rPr>
      <t xml:space="preserve">≥ 3 years
</t>
    </r>
    <r>
      <rPr>
        <b/>
        <sz val="10"/>
        <color theme="1"/>
        <rFont val="Calibri"/>
        <family val="2"/>
      </rPr>
      <t>50</t>
    </r>
    <r>
      <rPr>
        <sz val="10"/>
        <color theme="1"/>
        <rFont val="Calibri"/>
        <family val="2"/>
      </rPr>
      <t xml:space="preserve"> - 1 year&lt; , &lt; 3 years
</t>
    </r>
    <r>
      <rPr>
        <b/>
        <sz val="10"/>
        <color theme="1"/>
        <rFont val="Calibri"/>
        <family val="2"/>
      </rPr>
      <t xml:space="preserve">0 - </t>
    </r>
    <r>
      <rPr>
        <sz val="10"/>
        <color theme="1"/>
        <rFont val="Calibri"/>
        <family val="2"/>
      </rPr>
      <t>≤ 1  year</t>
    </r>
  </si>
  <si>
    <r>
      <rPr>
        <b/>
        <sz val="10"/>
        <color theme="1"/>
        <rFont val="Calibri"/>
        <family val="2"/>
      </rPr>
      <t xml:space="preserve">100 - </t>
    </r>
    <r>
      <rPr>
        <sz val="10"/>
        <color theme="1"/>
        <rFont val="Calibri"/>
        <family val="2"/>
      </rPr>
      <t xml:space="preserve">Automatically
</t>
    </r>
    <r>
      <rPr>
        <b/>
        <sz val="10"/>
        <color theme="1"/>
        <rFont val="Calibri"/>
        <family val="2"/>
      </rPr>
      <t>50</t>
    </r>
    <r>
      <rPr>
        <sz val="10"/>
        <color theme="1"/>
        <rFont val="Calibri"/>
        <family val="2"/>
      </rPr>
      <t xml:space="preserve"> - Upon application
</t>
    </r>
    <r>
      <rPr>
        <b/>
        <sz val="10"/>
        <color theme="1"/>
        <rFont val="Calibri"/>
        <family val="2"/>
      </rPr>
      <t>0</t>
    </r>
    <r>
      <rPr>
        <sz val="10"/>
        <color theme="1"/>
        <rFont val="Calibri"/>
        <family val="2"/>
      </rPr>
      <t xml:space="preserve"> - Provided original requirements are still met </t>
    </r>
  </si>
  <si>
    <r>
      <rPr>
        <b/>
        <sz val="10"/>
        <color theme="1"/>
        <rFont val="Calibri"/>
        <family val="2"/>
      </rPr>
      <t>100 -</t>
    </r>
    <r>
      <rPr>
        <sz val="10"/>
        <color theme="1"/>
        <rFont val="Calibri"/>
        <family val="2"/>
      </rPr>
      <t xml:space="preserve"> &gt; 5 years
</t>
    </r>
    <r>
      <rPr>
        <b/>
        <sz val="10"/>
        <color theme="1"/>
        <rFont val="Calibri"/>
        <family val="2"/>
      </rPr>
      <t>50</t>
    </r>
    <r>
      <rPr>
        <sz val="10"/>
        <color theme="1"/>
        <rFont val="Calibri"/>
        <family val="2"/>
      </rPr>
      <t xml:space="preserve"> - 5 years 
</t>
    </r>
    <r>
      <rPr>
        <b/>
        <sz val="10"/>
        <color theme="1"/>
        <rFont val="Calibri"/>
        <family val="2"/>
      </rPr>
      <t>0</t>
    </r>
    <r>
      <rPr>
        <sz val="10"/>
        <color theme="1"/>
        <rFont val="Calibri"/>
        <family val="2"/>
      </rPr>
      <t xml:space="preserve"> - &lt; 5 years</t>
    </r>
  </si>
  <si>
    <r>
      <rPr>
        <b/>
        <sz val="10"/>
        <color theme="1"/>
        <rFont val="Calibri"/>
        <family val="2"/>
      </rPr>
      <t>100</t>
    </r>
    <r>
      <rPr>
        <sz val="10"/>
        <color theme="1"/>
        <rFont val="Calibri"/>
        <family val="2"/>
      </rPr>
      <t xml:space="preserve"> - None or at/below level of social assistance and no income source is excluded (please specify)
</t>
    </r>
    <r>
      <rPr>
        <b/>
        <sz val="10"/>
        <color theme="1"/>
        <rFont val="Calibri"/>
        <family val="2"/>
      </rPr>
      <t>50</t>
    </r>
    <r>
      <rPr>
        <sz val="10"/>
        <color theme="1"/>
        <rFont val="Calibri"/>
        <family val="2"/>
      </rPr>
      <t xml:space="preserve"> - Higher than social assistance and no income source is excluded
</t>
    </r>
    <r>
      <rPr>
        <b/>
        <sz val="10"/>
        <color theme="1"/>
        <rFont val="Calibri"/>
        <family val="2"/>
      </rPr>
      <t>0</t>
    </r>
    <r>
      <rPr>
        <sz val="10"/>
        <color theme="1"/>
        <rFont val="Calibri"/>
        <family val="2"/>
      </rPr>
      <t xml:space="preserve"> - Income source linked to employment or no use of social assistance</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</si>
  <si>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</si>
  <si>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r>
      <rPr>
        <b/>
        <sz val="10"/>
        <color theme="1"/>
        <rFont val="Calibri"/>
        <family val="2"/>
      </rPr>
      <t>100 -</t>
    </r>
    <r>
      <rPr>
        <sz val="10"/>
        <color theme="1"/>
        <rFont val="Calibri"/>
        <family val="2"/>
      </rPr>
      <t xml:space="preserve"> &lt; 5 years 
</t>
    </r>
    <r>
      <rPr>
        <b/>
        <sz val="10"/>
        <color theme="1"/>
        <rFont val="Calibri"/>
        <family val="2"/>
      </rPr>
      <t>50</t>
    </r>
    <r>
      <rPr>
        <sz val="10"/>
        <color theme="1"/>
        <rFont val="Calibri"/>
        <family val="2"/>
      </rPr>
      <t xml:space="preserve"> - 5 years
</t>
    </r>
    <r>
      <rPr>
        <b/>
        <sz val="10"/>
        <color theme="1"/>
        <rFont val="Calibri"/>
        <family val="2"/>
      </rPr>
      <t>0</t>
    </r>
    <r>
      <rPr>
        <sz val="10"/>
        <color theme="1"/>
        <rFont val="Calibri"/>
        <family val="2"/>
      </rPr>
      <t xml:space="preserve"> - &gt; 5 years or no legal entitlement to permanent residence for ordinary residents</t>
    </r>
  </si>
  <si>
    <t>Access to social security (unemployment benefits, old age pension, invalidity benefits, maternity leave, family benefits, social assistance)</t>
  </si>
  <si>
    <t>Periods of absence allowed for renewal, after granting of status (continuous or cumulative)
Note: for EU countries, this refers to time outside the EU.</t>
  </si>
  <si>
    <t>Renewable permit</t>
  </si>
  <si>
    <t>Duration of validity of permit</t>
  </si>
  <si>
    <t>Economic resources requirement</t>
  </si>
  <si>
    <t>a. LTR language form
Form of language requirement  (if no requirement, skip to question 84c
Note: Can be test, interview, completion of course, or other for country of assessments.</t>
  </si>
  <si>
    <t>Required time of habitual residence
(Please specify in the comment box the exact number of months required)</t>
  </si>
  <si>
    <t>Accesso to social security and assistance</t>
  </si>
  <si>
    <t>Periods of absence allowed</t>
  </si>
  <si>
    <t>Duration of validity</t>
  </si>
  <si>
    <t>Language requirement</t>
  </si>
  <si>
    <t xml:space="preserve">Residence period </t>
  </si>
  <si>
    <t>PERMANENT RESIDENCE</t>
  </si>
  <si>
    <t>ed96</t>
  </si>
  <si>
    <t>eb90</t>
  </si>
  <si>
    <t>eb89</t>
  </si>
  <si>
    <t>eb88</t>
  </si>
  <si>
    <t>eb85</t>
  </si>
  <si>
    <t>eb84a</t>
  </si>
  <si>
    <t>ea80</t>
  </si>
  <si>
    <t>e</t>
  </si>
  <si>
    <t>Permanent Residence Strand</t>
  </si>
  <si>
    <t xml:space="preserve">Ad hoc informational campaigns by Electoral Census Office (ECO) e.g. in 2011 and now in run-up to 2015 elections. </t>
  </si>
  <si>
    <t>Royal Decree 3/2006 Social Integration Immigration Forum</t>
  </si>
  <si>
    <t>Organic Act 1/2002</t>
  </si>
  <si>
    <t>Local rigth to vote only for foreign citizens whose country has a reciprocity agreement .Indeed,  Spanish Constitution (arts. 13.2 and 23 SpC.) limited voting rights to the municipal elections and only on grounds of reciprocity. In addition to the right to vote in municipal elections recognized to EU citizens, between 2006 and 2011 Spain signed and ratified 12 international bilateral agreements with third-countries (Ecuador, Bolivia, Chile, Colombia, Peru, Paraguay, Norway, Iceland, Green Cape, Trinidad and Tobago, New Zeeland, and on July 2011, another agreement was published this time with South Korea, but the municipal elections had already taken place). Except for Norway, the agreements introduced a five-year residence requirement to fully enjoy right active and passive suffrage in Spanish municipal elections.</t>
  </si>
  <si>
    <r>
      <rPr>
        <b/>
        <sz val="10"/>
        <color theme="1"/>
        <rFont val="Calibri"/>
        <family val="2"/>
      </rPr>
      <t>100</t>
    </r>
    <r>
      <rPr>
        <sz val="10"/>
        <color theme="1"/>
        <rFont val="Calibri"/>
        <family val="2"/>
      </rPr>
      <t xml:space="preserve"> - Funding or support (in kind) for immigrant organisations involved in consultation and advice at national level without further conditions than being a partner in talks 
</t>
    </r>
    <r>
      <rPr>
        <b/>
        <sz val="10"/>
        <color theme="1"/>
        <rFont val="Calibri"/>
        <family val="2"/>
      </rPr>
      <t>50</t>
    </r>
    <r>
      <rPr>
        <sz val="10"/>
        <color theme="1"/>
        <rFont val="Calibri"/>
        <family val="2"/>
      </rPr>
      <t xml:space="preserve"> - Funding or support (in kind) dependent on criteria set by the state (beyond being a partner in consultation and different than for non-immigrant groups) 
</t>
    </r>
    <r>
      <rPr>
        <b/>
        <sz val="10"/>
        <color theme="1"/>
        <rFont val="Calibri"/>
        <family val="2"/>
      </rPr>
      <t>0</t>
    </r>
    <r>
      <rPr>
        <sz val="10"/>
        <color theme="1"/>
        <rFont val="Calibri"/>
        <family val="2"/>
      </rPr>
      <t xml:space="preserve"> - No support funding</t>
    </r>
  </si>
  <si>
    <r>
      <t xml:space="preserve">100 </t>
    </r>
    <r>
      <rPr>
        <sz val="10"/>
        <color theme="1"/>
        <rFont val="Calibri"/>
        <family val="2"/>
      </rPr>
      <t>- Policy of information  by state targeted at migrant on individual basis (through individualised meeting or one-stop-shop)</t>
    </r>
    <r>
      <rPr>
        <b/>
        <sz val="10"/>
        <color theme="1"/>
        <rFont val="Calibri"/>
        <family val="2"/>
      </rPr>
      <t xml:space="preserve">
50 </t>
    </r>
    <r>
      <rPr>
        <sz val="10"/>
        <color theme="1"/>
        <rFont val="Calibri"/>
        <family val="2"/>
      </rPr>
      <t>- Policy of information on general basis  (through individual campaigns in certain regions, brochures, websites updated on a regular basis)</t>
    </r>
    <r>
      <rPr>
        <b/>
        <sz val="10"/>
        <color theme="1"/>
        <rFont val="Calibri"/>
        <family val="2"/>
      </rPr>
      <t xml:space="preserve">
0</t>
    </r>
    <r>
      <rPr>
        <sz val="10"/>
        <color theme="1"/>
        <rFont val="Calibri"/>
        <family val="2"/>
      </rPr>
      <t xml:space="preserve"> - No active policy of information in the last year</t>
    </r>
  </si>
  <si>
    <r>
      <rPr>
        <b/>
        <sz val="10"/>
        <color theme="1"/>
        <rFont val="Calibri"/>
        <family val="2"/>
      </rPr>
      <t>100</t>
    </r>
    <r>
      <rPr>
        <sz val="10"/>
        <color theme="1"/>
        <rFont val="Calibri"/>
        <family val="2"/>
      </rPr>
      <t xml:space="preserve"> - Regular consultation, together with a) anf b) 
</t>
    </r>
    <r>
      <rPr>
        <b/>
        <sz val="10"/>
        <color theme="1"/>
        <rFont val="Calibri"/>
        <family val="2"/>
      </rPr>
      <t>75</t>
    </r>
    <r>
      <rPr>
        <sz val="10"/>
        <color theme="1"/>
        <rFont val="Calibri"/>
        <family val="2"/>
      </rPr>
      <t xml:space="preserve"> -  Regular consultation, with members elected or appointed by foreign residents or associations (with or without state intervention)
</t>
    </r>
    <r>
      <rPr>
        <b/>
        <sz val="10"/>
        <color theme="1"/>
        <rFont val="Calibri"/>
        <family val="2"/>
      </rPr>
      <t>50</t>
    </r>
    <r>
      <rPr>
        <sz val="10"/>
        <color theme="1"/>
        <rFont val="Calibri"/>
        <family val="2"/>
      </rPr>
      <t xml:space="preserve"> - Regular consultation of foreign residents on national level, with members selected/appointed by state only
</t>
    </r>
    <r>
      <rPr>
        <b/>
        <sz val="10"/>
        <color theme="1"/>
        <rFont val="Calibri"/>
        <family val="2"/>
      </rPr>
      <t>25</t>
    </r>
    <r>
      <rPr>
        <sz val="10"/>
        <color theme="1"/>
        <rFont val="Calibri"/>
        <family val="2"/>
      </rPr>
      <t xml:space="preserve">  - ad-hoc consultation of foreign residents on national level
</t>
    </r>
    <r>
      <rPr>
        <b/>
        <sz val="10"/>
        <color theme="1"/>
        <rFont val="Calibri"/>
        <family val="2"/>
      </rPr>
      <t xml:space="preserve">0 </t>
    </r>
    <r>
      <rPr>
        <sz val="10"/>
        <color theme="1"/>
        <rFont val="Calibri"/>
        <family val="2"/>
      </rPr>
      <t xml:space="preserve">- No consultation at the national level
</t>
    </r>
  </si>
  <si>
    <r>
      <rPr>
        <b/>
        <sz val="10"/>
        <color theme="1"/>
        <rFont val="Calibri"/>
        <family val="2"/>
      </rPr>
      <t>100</t>
    </r>
    <r>
      <rPr>
        <sz val="10"/>
        <color theme="1"/>
        <rFont val="Calibri"/>
        <family val="2"/>
      </rPr>
      <t xml:space="preserve"> - Equal access with nationals (no restrictions imposed by government)
</t>
    </r>
    <r>
      <rPr>
        <b/>
        <sz val="10"/>
        <color theme="1"/>
        <rFont val="Calibri"/>
        <family val="2"/>
      </rPr>
      <t>50</t>
    </r>
    <r>
      <rPr>
        <sz val="10"/>
        <color theme="1"/>
        <rFont val="Calibri"/>
        <family val="2"/>
      </rPr>
      <t xml:space="preserve"> - Restricted access to internal elected positions
</t>
    </r>
    <r>
      <rPr>
        <b/>
        <sz val="10"/>
        <color theme="1"/>
        <rFont val="Calibri"/>
        <family val="2"/>
      </rPr>
      <t>0</t>
    </r>
    <r>
      <rPr>
        <sz val="10"/>
        <color theme="1"/>
        <rFont val="Calibri"/>
        <family val="2"/>
      </rPr>
      <t xml:space="preserve"> - Other official/legal restrictions apply</t>
    </r>
  </si>
  <si>
    <r>
      <rPr>
        <b/>
        <sz val="10"/>
        <color theme="1"/>
        <rFont val="Calibri"/>
        <family val="2"/>
      </rPr>
      <t>0</t>
    </r>
    <r>
      <rPr>
        <sz val="10"/>
        <color theme="1"/>
        <rFont val="Calibri"/>
        <family val="2"/>
      </rPr>
      <t xml:space="preserve"> - No right to vote in local elections for foreign or non-EU citizens
</t>
    </r>
    <r>
      <rPr>
        <b/>
        <sz val="10"/>
        <color theme="1"/>
        <rFont val="Calibri"/>
        <family val="2"/>
      </rPr>
      <t>25</t>
    </r>
    <r>
      <rPr>
        <sz val="10"/>
        <color theme="1"/>
        <rFont val="Calibri"/>
        <family val="2"/>
      </rPr>
      <t xml:space="preserve"> - Local right to vote but with major restrictions (more than five years of residence, reciprocity, other special conditions or special registration procedure, or only in certain municipalities)
</t>
    </r>
    <r>
      <rPr>
        <b/>
        <sz val="10"/>
        <color theme="1"/>
        <rFont val="Calibri"/>
        <family val="2"/>
      </rPr>
      <t>50</t>
    </r>
    <r>
      <rPr>
        <sz val="10"/>
        <color theme="1"/>
        <rFont val="Calibri"/>
        <family val="2"/>
      </rPr>
      <t xml:space="preserve"> - Local right to vote (no restrictions: Equal rights as nationals or requirement of less than or equal to five years of residence) and  no or restricted right to stand in local elections
</t>
    </r>
    <r>
      <rPr>
        <b/>
        <sz val="10"/>
        <color theme="1"/>
        <rFont val="Calibri"/>
        <family val="2"/>
      </rPr>
      <t>75</t>
    </r>
    <r>
      <rPr>
        <sz val="10"/>
        <color theme="1"/>
        <rFont val="Calibri"/>
        <family val="2"/>
      </rPr>
      <t xml:space="preserve"> - Local right to vote (no restrictions) and unrestrictered right to stand in local elections
</t>
    </r>
    <r>
      <rPr>
        <b/>
        <sz val="10"/>
        <color theme="1"/>
        <rFont val="Calibri"/>
        <family val="2"/>
      </rPr>
      <t xml:space="preserve">100 </t>
    </r>
    <r>
      <rPr>
        <sz val="10"/>
        <color theme="1"/>
        <rFont val="Calibri"/>
        <family val="2"/>
      </rPr>
      <t>- National right to vote (no restrictions): Equal rights as nationals after certain period of residence</t>
    </r>
  </si>
  <si>
    <t>Public funding or support of immigrant organisations on national level</t>
  </si>
  <si>
    <t>Active policy of information by national level (or regional in federal states) on political participation/political or related rights</t>
  </si>
  <si>
    <r>
      <t xml:space="preserve">Consultation of foreign residents on national level:
</t>
    </r>
    <r>
      <rPr>
        <b/>
        <sz val="10"/>
        <color theme="1"/>
        <rFont val="Calibri"/>
        <family val="2"/>
      </rPr>
      <t>Regular consultation</t>
    </r>
    <r>
      <rPr>
        <sz val="10"/>
        <color theme="1"/>
        <rFont val="Calibri"/>
        <family val="2"/>
      </rPr>
      <t xml:space="preserve">: consultation of immigrant population or of immigrant associations is structurally organised for policies which are relevant for foreign residents
</t>
    </r>
    <r>
      <rPr>
        <b/>
        <sz val="10"/>
        <color theme="1"/>
        <rFont val="Calibri"/>
        <family val="2"/>
      </rPr>
      <t>Ad-hoc consultation</t>
    </r>
    <r>
      <rPr>
        <sz val="10"/>
        <color theme="1"/>
        <rFont val="Calibri"/>
        <family val="2"/>
      </rPr>
      <t xml:space="preserve">: consultation of immigrant population or immigrant associations exists but is not structurally organised
Consultation powers:
a) Right of initiative to make its own reports or recommendations, even when not consulted.
b) Right to a response by the national authority to the its advice or recommendations.  </t>
    </r>
  </si>
  <si>
    <t>Membership of and participation to political parties</t>
  </si>
  <si>
    <t>Right to vote at national and/or local elections, and to stand in local elections</t>
  </si>
  <si>
    <t xml:space="preserve">Public funding/support for national immigrant bodies </t>
  </si>
  <si>
    <t>Active information policy</t>
  </si>
  <si>
    <t>Strenght of national consultive body</t>
  </si>
  <si>
    <t>Membership in political parties</t>
  </si>
  <si>
    <t>Right to vote (national, local) and stand</t>
  </si>
  <si>
    <t>POLITICAL PARTICIPATION</t>
  </si>
  <si>
    <t>dd76</t>
  </si>
  <si>
    <t>dd75</t>
  </si>
  <si>
    <t>dc71abd</t>
  </si>
  <si>
    <t>db70</t>
  </si>
  <si>
    <t>db65db67db68</t>
  </si>
  <si>
    <t>d</t>
  </si>
  <si>
    <t>Political Participation Strand</t>
  </si>
  <si>
    <t>Order ECD/65/2015, 21st January includes social and civic curriculum that is later developed more specifically by each autonomous community</t>
  </si>
  <si>
    <t xml:space="preserve">A: In order to qualify as a teacher in the public sector you have to pass an exam that has a intercultural education programme. </t>
  </si>
  <si>
    <t>To access teacher workforce in the public sector you need to have the spanish or EU nationality</t>
  </si>
  <si>
    <t xml:space="preserve">The course on “Education for Citizenship and Human Rights” included in the academic curriculum was supressed by the Government of the Popular Party, and was not substituted by any other similar course in 2013. The course(s) were already altered in 2012 by changing the most polemic contents and was supressed from the obligatory school curricula in 2013 with the approval of the Improvement of Quality in Education Act.  Therefore a) strand is not anymore applicable.  b) remains as a general principle (Integration Plan 2011-2014). Some local and autonomous governments keep developing programmes of education about diversity. The Government of Catalonia for example introduced the National Accord 
about Immigration that aims “to promote coexistence in a plural society that shows its cultural diversity” 
and to adapt public services towards plurality. In addition, the same local administration conceived of the 
Citizenship Immigration Accord in order to endorse the integration of migrant people in a plural society. Source: http://www.sirius-migrationeducation.org/wp-content/uploads/2013/12/CitizenshipEducationReport-tot_SIRIUS_131203.pdf
</t>
  </si>
  <si>
    <t>A applies. Most Autonomous Communities have systematic guidance and material and human resources for children with communication problems, and immigrant students in compulsory education. This includes remedial teachers, special learning materials, tutors. There may be minimum ratio of pupils for scholaristic provision Education is a major priority of the Spanish Integration Fund  (40%, or 48m€ in 05-08) and many communities provide funding, however all on a project basis. No systematic funding per migrant pupils.
A) applies in several communities: Andalucia, Asturias, Aragón, Canarias, Castilla-La Mancha, Castilla y León, Galicia, La Rioja, Madrid, Región de Murcia, País Vasco y Valencia</t>
  </si>
  <si>
    <t>B and C. Both indirectly in the L12/2009 10th of july on education art. 57.          
B:Royal Decree 476/2013 of the 21st of june  and C: Sectoral Conference of Education from the Ministry of Education  (art. 4 L 12/1983 14th October)</t>
  </si>
  <si>
    <t xml:space="preserve">The general aim is to get migrant pupils to acquire sufficient knowledge of the language to be able to follow classes with their native schoolmates in the school grade in which they have been placed.
See also: art. 17. e) and f) LO 2/2006, 3rd May education. not a target measureS for migrant pupils.
</t>
  </si>
  <si>
    <t xml:space="preserve"> All Autonomous Communities  with sizable numbers of migrant pupils make provision for support in the main language of instruction -this would be mostly spanish, in the Basque Country provision is made also for Euskera and in Catalonia mainly for Catalan-. In some cases the pupils are placed in the mainstream classroom  (for instance Andalucía or Basque Country) while in others they are placed in separate classrooms for a transitional phase (for instance Madrid).
Depends on the Autonomous Community: Catalonia: art. 10.2 12/2009 10th july on education.</t>
  </si>
  <si>
    <t xml:space="preserve">A and C apply. Most Autonomous Communities and municipalities provide written information on the educational system in the main migrants' languages of origin and also  interpretation services for families (as well as for staff in schools) are in most cases available on demand from the schools.  However, the information given tends most often to cover only compulsory education. On the other hand although the interpretation services are available they are very often shorthanded and cannot  cover all the needs. Option b is available only in some of the Regions. </t>
  </si>
  <si>
    <t>Only undocumented persons who arrived as minors (below 18 years-old) have full access to non-compulsory education (Constitutional Court Judgement 236/2007). For the rest of documented residents art. 9 Immigration Act 2000 recognizes access to non-compulsory education in the same conditions as Spaniards/EU citizens. 
See art. 9 LO 4/2000 11th of January. Compulsory is primary and secondary school (6-16) art. 4 LO Educación 2/2006 3rd of May.</t>
  </si>
  <si>
    <r>
      <rPr>
        <b/>
        <sz val="10"/>
        <color theme="1"/>
        <rFont val="Calibri"/>
        <family val="2"/>
      </rPr>
      <t>100</t>
    </r>
    <r>
      <rPr>
        <sz val="10"/>
        <color theme="1"/>
        <rFont val="Calibri"/>
        <family val="2"/>
      </rPr>
      <t xml:space="preserve"> - A or B required 
</t>
    </r>
    <r>
      <rPr>
        <b/>
        <sz val="10"/>
        <color theme="1"/>
        <rFont val="Calibri"/>
        <family val="2"/>
      </rPr>
      <t xml:space="preserve">50- </t>
    </r>
    <r>
      <rPr>
        <sz val="10"/>
        <color theme="1"/>
        <rFont val="Calibri"/>
        <family val="2"/>
      </rPr>
      <t xml:space="preserve"> A or B offered extensively to teachers 
</t>
    </r>
    <r>
      <rPr>
        <b/>
        <sz val="10"/>
        <color theme="1"/>
        <rFont val="Calibri"/>
        <family val="2"/>
      </rPr>
      <t>0</t>
    </r>
    <r>
      <rPr>
        <sz val="10"/>
        <color theme="1"/>
        <rFont val="Calibri"/>
        <family val="2"/>
      </rPr>
      <t xml:space="preserve"> - A or B only ad hoc / project basis </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</si>
  <si>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None</t>
    </r>
  </si>
  <si>
    <r>
      <t>0</t>
    </r>
    <r>
      <rPr>
        <sz val="10"/>
        <rFont val="Calibri"/>
        <family val="2"/>
      </rPr>
      <t xml:space="preserve"> - cd64=0
</t>
    </r>
    <r>
      <rPr>
        <b/>
        <sz val="10"/>
        <rFont val="Calibri"/>
        <family val="2"/>
      </rPr>
      <t>33</t>
    </r>
    <r>
      <rPr>
        <sz val="10"/>
        <rFont val="Calibri"/>
        <family val="2"/>
      </rPr>
      <t xml:space="preserve"> - cd64=50 &amp; cc59=0
</t>
    </r>
    <r>
      <rPr>
        <b/>
        <sz val="10"/>
        <rFont val="Calibri"/>
        <family val="2"/>
      </rPr>
      <t>67</t>
    </r>
    <r>
      <rPr>
        <sz val="10"/>
        <rFont val="Calibri"/>
        <family val="2"/>
      </rPr>
      <t xml:space="preserve"> - cd64=100 &amp; cc59=0
</t>
    </r>
    <r>
      <rPr>
        <b/>
        <sz val="10"/>
        <rFont val="Calibri"/>
        <family val="2"/>
      </rPr>
      <t>100</t>
    </r>
    <r>
      <rPr>
        <sz val="10"/>
        <rFont val="Calibri"/>
        <family val="2"/>
      </rPr>
      <t xml:space="preserve"> - cc59=50 or 100 &amp; cd64=50 or 100</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</si>
  <si>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Intercultural education not included in curriculum, or intercultural education does not include appreciation of cultural diversity (please specify).</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</si>
  <si>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None. Migrants only benefit from general support. If there is targeted support for migrants, it is only through voluntary initiatives. </t>
    </r>
  </si>
  <si>
    <r>
      <rPr>
        <b/>
        <sz val="10"/>
        <color theme="1"/>
        <rFont val="Calibri"/>
        <family val="2"/>
      </rPr>
      <t>100</t>
    </r>
    <r>
      <rPr>
        <sz val="10"/>
        <color theme="1"/>
        <rFont val="Calibri"/>
        <family val="2"/>
      </rPr>
      <t xml:space="preserve"> - Two or more of these (please specify)
</t>
    </r>
    <r>
      <rPr>
        <b/>
        <sz val="10"/>
        <color theme="1"/>
        <rFont val="Calibri"/>
        <family val="2"/>
      </rPr>
      <t>50</t>
    </r>
    <r>
      <rPr>
        <sz val="10"/>
        <color theme="1"/>
        <rFont val="Calibri"/>
        <family val="2"/>
      </rPr>
      <t xml:space="preserve"> - At least one of these (please specify)
</t>
    </r>
    <r>
      <rPr>
        <b/>
        <sz val="10"/>
        <color theme="1"/>
        <rFont val="Calibri"/>
        <family val="2"/>
      </rPr>
      <t>0</t>
    </r>
    <r>
      <rPr>
        <sz val="10"/>
        <color theme="1"/>
        <rFont val="Calibri"/>
        <family val="2"/>
      </rPr>
      <t xml:space="preserve"> - None of these elements</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</si>
  <si>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Only one of these (please specify)
</t>
    </r>
    <r>
      <rPr>
        <b/>
        <sz val="10"/>
        <color theme="1"/>
        <rFont val="Calibri"/>
        <family val="2"/>
      </rPr>
      <t>0</t>
    </r>
    <r>
      <rPr>
        <sz val="10"/>
        <color theme="1"/>
        <rFont val="Calibri"/>
        <family val="2"/>
      </rPr>
      <t xml:space="preserve"> - Level/goals not specified or defined.</t>
    </r>
  </si>
  <si>
    <r>
      <rPr>
        <b/>
        <sz val="10"/>
        <color theme="1"/>
        <rFont val="Calibri"/>
        <family val="2"/>
      </rPr>
      <t>100</t>
    </r>
    <r>
      <rPr>
        <sz val="10"/>
        <color theme="1"/>
        <rFont val="Calibri"/>
        <family val="2"/>
      </rPr>
      <t xml:space="preserve"> - Both of these
</t>
    </r>
    <r>
      <rPr>
        <b/>
        <sz val="10"/>
        <color theme="1"/>
        <rFont val="Calibri"/>
        <family val="2"/>
      </rPr>
      <t xml:space="preserve">50 </t>
    </r>
    <r>
      <rPr>
        <sz val="10"/>
        <color theme="1"/>
        <rFont val="Calibri"/>
        <family val="2"/>
      </rPr>
      <t xml:space="preserve">- One of these (please specify)
</t>
    </r>
    <r>
      <rPr>
        <b/>
        <sz val="10"/>
        <color theme="1"/>
        <rFont val="Calibri"/>
        <family val="2"/>
      </rPr>
      <t>0</t>
    </r>
    <r>
      <rPr>
        <sz val="10"/>
        <color theme="1"/>
        <rFont val="Calibri"/>
        <family val="2"/>
      </rPr>
      <t xml:space="preserve"> - No provision. Only through private or community initiatives. </t>
    </r>
  </si>
  <si>
    <r>
      <rPr>
        <b/>
        <sz val="10"/>
        <color theme="1"/>
        <rFont val="Calibri"/>
        <family val="2"/>
      </rPr>
      <t xml:space="preserve">100- </t>
    </r>
    <r>
      <rPr>
        <sz val="10"/>
        <color theme="1"/>
        <rFont val="Calibri"/>
        <family val="2"/>
      </rPr>
      <t>All three</t>
    </r>
    <r>
      <rPr>
        <b/>
        <sz val="10"/>
        <color theme="1"/>
        <rFont val="Calibri"/>
        <family val="2"/>
      </rPr>
      <t xml:space="preserve">
50</t>
    </r>
    <r>
      <rPr>
        <sz val="10"/>
        <color theme="1"/>
        <rFont val="Calibri"/>
        <family val="2"/>
      </rPr>
      <t xml:space="preserve">- One or two of these 
</t>
    </r>
    <r>
      <rPr>
        <b/>
        <sz val="10"/>
        <color theme="1"/>
        <rFont val="Calibri"/>
        <family val="2"/>
      </rPr>
      <t>0</t>
    </r>
    <r>
      <rPr>
        <sz val="10"/>
        <color theme="1"/>
        <rFont val="Calibri"/>
        <family val="2"/>
      </rPr>
      <t xml:space="preserve"> - Migrants only benefit from general support. If there is targeted support for migrants, it is only through non-governmental initiatives.</t>
    </r>
  </si>
  <si>
    <r>
      <rPr>
        <b/>
        <sz val="10"/>
        <color theme="1"/>
        <rFont val="Calibri"/>
        <family val="2"/>
      </rPr>
      <t>100</t>
    </r>
    <r>
      <rPr>
        <sz val="10"/>
        <color theme="1"/>
        <rFont val="Calibri"/>
        <family val="2"/>
      </rPr>
      <t xml:space="preserve"> - Both of these (please specify content of a and b)
</t>
    </r>
    <r>
      <rPr>
        <b/>
        <sz val="10"/>
        <color theme="1"/>
        <rFont val="Calibri"/>
        <family val="2"/>
      </rPr>
      <t>50</t>
    </r>
    <r>
      <rPr>
        <sz val="10"/>
        <color theme="1"/>
        <rFont val="Calibri"/>
        <family val="2"/>
      </rPr>
      <t xml:space="preserve"> - One of these (please specify content)
</t>
    </r>
    <r>
      <rPr>
        <b/>
        <sz val="10"/>
        <color theme="1"/>
        <rFont val="Calibri"/>
        <family val="2"/>
      </rPr>
      <t>0</t>
    </r>
    <r>
      <rPr>
        <sz val="10"/>
        <color theme="1"/>
        <rFont val="Calibri"/>
        <family val="2"/>
      </rPr>
      <t xml:space="preserve"> - None. Migrants only benefit from general support for all students (and targeted non-governmental initiatives where provided).</t>
    </r>
  </si>
  <si>
    <r>
      <rPr>
        <b/>
        <sz val="10"/>
        <color theme="1"/>
        <rFont val="Calibri"/>
        <family val="2"/>
      </rPr>
      <t xml:space="preserve">100 </t>
    </r>
    <r>
      <rPr>
        <sz val="10"/>
        <color theme="1"/>
        <rFont val="Calibri"/>
        <family val="2"/>
      </rPr>
      <t xml:space="preserve">- Explicit obligation in law for all categories of migrants to have  same access as nationals to a), and NO restrictions in law on access for some categories of migrants for b) 
</t>
    </r>
    <r>
      <rPr>
        <b/>
        <sz val="10"/>
        <color theme="1"/>
        <rFont val="Calibri"/>
        <family val="2"/>
      </rPr>
      <t>67</t>
    </r>
    <r>
      <rPr>
        <sz val="10"/>
        <color theme="1"/>
        <rFont val="Calibri"/>
        <family val="2"/>
      </rPr>
      <t xml:space="preserve">  - Explicit obligation in law for all categories of migrants to have  same access as nationals to a), AND restrictions in law on access for some categories of migrants for b)  (please specify) 
</t>
    </r>
    <r>
      <rPr>
        <b/>
        <sz val="10"/>
        <color theme="1"/>
        <rFont val="Calibri"/>
        <family val="2"/>
      </rPr>
      <t>33</t>
    </r>
    <r>
      <rPr>
        <sz val="10"/>
        <color theme="1"/>
        <rFont val="Calibri"/>
        <family val="2"/>
      </rPr>
      <t xml:space="preserve"> - For a): No impediment to equal access in law. e.g. No link between compulsory education and residence, or no category of migrant excluded; regardless of policies of b) 
</t>
    </r>
    <r>
      <rPr>
        <b/>
        <sz val="10"/>
        <color theme="1"/>
        <rFont val="Calibri"/>
        <family val="2"/>
      </rPr>
      <t>0</t>
    </r>
    <r>
      <rPr>
        <sz val="10"/>
        <color theme="1"/>
        <rFont val="Calibri"/>
        <family val="2"/>
      </rPr>
      <t xml:space="preserve"> - Restrictions in law on access for some categories of migrants (please specify) for a) ; regardless of policies on b) </t>
    </r>
  </si>
  <si>
    <t>Teacher training and professional development programmes require intercultural education and the appreciation of cultural diversity for all teachers:
a. Topic required in pre-service training  in order to qualify as a teacher;
b. Topic required  in obligatory in-service professional development training.</t>
  </si>
  <si>
    <t>Measures (e.g. campaigns, incentives, support) to support bringing migrants into the teacher workforce:
a. To encourage more migrants to study and qualify as teachers;
b. To encourage more migrants to enter the teacher workforce.</t>
  </si>
  <si>
    <t>The official aims of intercultural education include the appreciation of cultural diversity, and is delivered:
a. As a stand-alone curriculum subject;
b. Integrated throughout the curriculum.</t>
  </si>
  <si>
    <t>Targeted policies to address educational situation of migrant groups: 
a. Systematic provision of guidance  (e.g. teaching assistance, homework support);
b. Systematic provision of financial resources.</t>
  </si>
  <si>
    <t>Provision includes quality measures:
a. Requirement for courses to use established second-language learning standards;
b. Requirement for teachers to be specialised and certified in these standards;
c. Curriculum standards are monitored by a state body.</t>
  </si>
  <si>
    <t>Provision includes: 
a. Communicative literacy (general fluency in reading, writing, and communicating in the language);
b. Academic literacy (fluency in studying, researching, and communicating in the language in the school academic setting).</t>
  </si>
  <si>
    <t>Provision of continuous and ongoing education support in language(s) of instruction for migrant pupils:
a. In compulsory education (both primary and secondary);
b. In pre-primary education.
Note: Migrant pupils may be placed in the mainstream classroom or a separate classroom for a transitional phase. This question relates to language support in either case.</t>
  </si>
  <si>
    <t>Average of cb51</t>
  </si>
  <si>
    <t>Access to advice and guidance on system and choices at all levels of compulsory and non-compulsory education (pre-primary to higher):
a. Written information on educational system in migrant languages of origin;
b. Provision of resource persons/centres for orientation of migrant pupils;
c. Provision of interpretation services for families of migrant pupils for general educational advice and guidance at all levels.</t>
  </si>
  <si>
    <t xml:space="preserve">Support to access to university education:                  
a. Targeted measures to increase migrant pupils' access to academic routes that lead to higher education.                                                                         b.Targeted measures to increase acceptance and successful participation of migrant pupils, e.g. admission targets, additional targeted language support, mentoring, campaigns, measures to address drop-outs.      </t>
  </si>
  <si>
    <t>Access to compulsory and non-compulsary education:
a) Access to compulsory education is a legal right for all compulsory-age children in the country, regardless of their residence status (includes undocumented)
b) Access to non-compulsory education (e.g. pre-primary, vocational training and university education): Access is a legal right for all categories of migrants in the country, regardless of their residence status (includes undocumented).
Note: Use definition of compulsory in your country (please specify)</t>
  </si>
  <si>
    <t xml:space="preserve">Teacher training to reflect diversity </t>
  </si>
  <si>
    <t>Measures to bring migrants into the teacher workforce</t>
  </si>
  <si>
    <t>Diversity at school</t>
  </si>
  <si>
    <t>School curriculum to reflect diversity</t>
  </si>
  <si>
    <t>Measures to address educational situation of migrant groups</t>
  </si>
  <si>
    <t>c. Language instruction standards</t>
  </si>
  <si>
    <t>b. Communicative/academic fluency</t>
  </si>
  <si>
    <t xml:space="preserve">a. Language instruction </t>
  </si>
  <si>
    <t>Educational guidance at all level</t>
  </si>
  <si>
    <t>Access to higher education</t>
  </si>
  <si>
    <t>Access to compulsory  and non-compulsory education</t>
  </si>
  <si>
    <t xml:space="preserve">cd64 </t>
  </si>
  <si>
    <t>cc59</t>
  </si>
  <si>
    <t>cb51c</t>
  </si>
  <si>
    <t>cb51b</t>
  </si>
  <si>
    <t>cb51a</t>
  </si>
  <si>
    <t>cc59cd64</t>
  </si>
  <si>
    <t>cd60</t>
  </si>
  <si>
    <t>cb53</t>
  </si>
  <si>
    <t>cb51</t>
  </si>
  <si>
    <t>cb50</t>
  </si>
  <si>
    <t>ca49</t>
  </si>
  <si>
    <t>ca45ca47</t>
  </si>
  <si>
    <t>c</t>
  </si>
  <si>
    <t>Education Strand</t>
  </si>
  <si>
    <t>Art. 19.2, 19.3 OL 2/2009, A previous period of residence is not required. Partners will get an autonomous residence permit when they have sufficient financial resources, as well as children of 18 years old and older with sufficient financial resources. Article 19 LO 2/2009 doesn’t establish any time limit, but it says that when one disposes of sufficient economic means they will benefit of an independent residence permit. http://www.boe.es/buscar/act.php?id=BOE-A-2011-7703.
See: L4/2000(L2/2009)art19.2</t>
  </si>
  <si>
    <t>RD 557/2011 art 59.2, 61
a. Solidity of sponsor’s family relationship
b. Duration of sponsor’s residence in country
c. Existing links with country of origin</t>
  </si>
  <si>
    <t xml:space="preserve">RD 557/2011 art61 
c. Break-up of family relationship (before three years) – relationship is maintained but, if the regrouped spouse prove that the relationship lasted at least 2 years (59.2) condition to ask independent permit
d. Original conditions are no longer satisfied (e.g. unemployment or economic resources) – art61.3 </t>
  </si>
  <si>
    <t>RD 557/2011 art59,61</t>
  </si>
  <si>
    <t xml:space="preserve">According to the Immigration Rules 2011, to obtain the family reunification residence permit, sponsors will have to fulfill certain conditions (Arts. 54 and 55):
Proper housing: a report from the Autonomous Community or the Local Council will have to be included on the availability and conditions of the house, apartment or rooms available for the family. In absence of that report or after a delay of more than 30 days, the sponsor will be able to submit any evidence of his/her availability of housing (usually a declaration by a public notary). The report will have to mention housing rights (property, rent, other), number of people already living there, number of rooms, services and equipment of the house, etc.
See RD557/2011 art55
</t>
  </si>
  <si>
    <t xml:space="preserve">According to the Immigration Rules 557/2011 to obtain the family reunification residence permit, sponsors will have to fulfill certain conditions (Arts. 54 and 55):
Income: for the sponsor and one family member an amount of money equal to 150% IPREM (index included in the yearly State Budget that establishes a minimal family income in order to grant social benefits). In 2014 it has been established at 532,51 €/month. Any extra family member will require an extra 50% IPREM. The sponsor will have to provide evidence of the sustainability of that income during the next year, and the six months prior to his/her application may be used to ascertain his/her economic capacity (for instance, if the sponsor remained unemployed during the previous six months family reunification could be denied). Those amounts could be adjusted if reunited family members are minors. Salary and Social Security rolls are considered income, but certain social benefits can not be considered as income. http://extranjeros.empleo.gob.es/es/InformacionInteres/InformacionProcedimientos/Ciudadanosnocomunitarios/hoja012/index.html. 
RD557/2011 art54 before 2011 : 100
</t>
  </si>
  <si>
    <t>No requirements found</t>
  </si>
  <si>
    <t>No requirements found.</t>
  </si>
  <si>
    <t>Immigration Rules 2011 (Reglamento 557/2011 de 20 de abril) - According to Art 53c 
1. adult children: art 53.c "have a disability and are not objectively able to provide their own needs due to their state of health"
2. Their ascendants in the first degree, or those of their spouse or partner, when they are in their care, are over sixty-five years old and there are reasons that justify the need to authorize their residence in Spain</t>
  </si>
  <si>
    <t>Art. 54 of the Immigration Rules 2011 introduced some flexibility in this area by admitting that sponsors might start reunification procedures after their initial first year of residence (initial permit) at the time of renewal of their permit, this way both proceedings (residence renewal and family reunification) will be decided at the same time being the family reunification conditioned to the effective renewal of the sponsor’s residence. See RD 557/2011.</t>
  </si>
  <si>
    <t xml:space="preserve">Comment </t>
  </si>
  <si>
    <t>Comment</t>
  </si>
  <si>
    <r>
      <rPr>
        <b/>
        <sz val="10"/>
        <color theme="1"/>
        <rFont val="Calibri"/>
        <family val="2"/>
      </rPr>
      <t>100</t>
    </r>
    <r>
      <rPr>
        <sz val="10"/>
        <color theme="1"/>
        <rFont val="Calibri"/>
        <family val="2"/>
      </rPr>
      <t xml:space="preserve"> - After ≤ 3 years
</t>
    </r>
    <r>
      <rPr>
        <b/>
        <sz val="10"/>
        <color theme="1"/>
        <rFont val="Calibri"/>
        <family val="2"/>
      </rPr>
      <t>50</t>
    </r>
    <r>
      <rPr>
        <sz val="10"/>
        <color theme="1"/>
        <rFont val="Calibri"/>
        <family val="2"/>
      </rPr>
      <t xml:space="preserve">  - After &gt; 3 ≤ 5 years
</t>
    </r>
    <r>
      <rPr>
        <b/>
        <sz val="10"/>
        <color theme="1"/>
        <rFont val="Calibri"/>
        <family val="2"/>
      </rPr>
      <t>0</t>
    </r>
    <r>
      <rPr>
        <sz val="10"/>
        <color theme="1"/>
        <rFont val="Calibri"/>
        <family val="2"/>
      </rPr>
      <t xml:space="preserve"> - After &gt; 5 years, upon certain conditions or no right (e.g. normal procedure for permanent residence)</t>
    </r>
  </si>
  <si>
    <r>
      <rPr>
        <b/>
        <sz val="10"/>
        <color theme="1"/>
        <rFont val="Calibri"/>
        <family val="2"/>
      </rPr>
      <t>100</t>
    </r>
    <r>
      <rPr>
        <sz val="10"/>
        <color theme="1"/>
        <rFont val="Calibri"/>
        <family val="2"/>
      </rPr>
      <t xml:space="preserve"> - All elements
</t>
    </r>
    <r>
      <rPr>
        <b/>
        <sz val="10"/>
        <color theme="1"/>
        <rFont val="Calibri"/>
        <family val="2"/>
      </rPr>
      <t>50</t>
    </r>
    <r>
      <rPr>
        <sz val="10"/>
        <color theme="1"/>
        <rFont val="Calibri"/>
        <family val="2"/>
      </rPr>
      <t xml:space="preserve"> - Elements include any of these or other but not all 
</t>
    </r>
    <r>
      <rPr>
        <b/>
        <sz val="10"/>
        <color theme="1"/>
        <rFont val="Calibri"/>
        <family val="2"/>
      </rPr>
      <t>0</t>
    </r>
    <r>
      <rPr>
        <sz val="10"/>
        <color theme="1"/>
        <rFont val="Calibri"/>
        <family val="2"/>
      </rPr>
      <t xml:space="preserve"> - No elements </t>
    </r>
  </si>
  <si>
    <r>
      <rPr>
        <b/>
        <sz val="10"/>
        <color theme="1"/>
        <rFont val="Calibri"/>
        <family val="2"/>
      </rPr>
      <t xml:space="preserve">100 - </t>
    </r>
    <r>
      <rPr>
        <sz val="10"/>
        <color theme="1"/>
        <rFont val="Calibri"/>
        <family val="2"/>
      </rPr>
      <t xml:space="preserve">No other than b
</t>
    </r>
    <r>
      <rPr>
        <b/>
        <sz val="10"/>
        <color theme="1"/>
        <rFont val="Calibri"/>
        <family val="2"/>
      </rPr>
      <t>50</t>
    </r>
    <r>
      <rPr>
        <sz val="10"/>
        <color theme="1"/>
        <rFont val="Calibri"/>
        <family val="2"/>
      </rPr>
      <t xml:space="preserve"> - Grounds include a,b,c
</t>
    </r>
    <r>
      <rPr>
        <b/>
        <sz val="10"/>
        <color theme="1"/>
        <rFont val="Calibri"/>
        <family val="2"/>
      </rPr>
      <t>0</t>
    </r>
    <r>
      <rPr>
        <sz val="10"/>
        <color theme="1"/>
        <rFont val="Calibri"/>
        <family val="2"/>
      </rPr>
      <t xml:space="preserve"> - Includes others like d (please specify) </t>
    </r>
  </si>
  <si>
    <r>
      <rPr>
        <b/>
        <sz val="10"/>
        <color theme="1"/>
        <rFont val="Calibri"/>
        <family val="2"/>
      </rPr>
      <t>100</t>
    </r>
    <r>
      <rPr>
        <sz val="10"/>
        <color theme="1"/>
        <rFont val="Calibri"/>
        <family val="2"/>
      </rPr>
      <t xml:space="preserve"> - Equal to sponsor's residence permit and renewable 
</t>
    </r>
    <r>
      <rPr>
        <b/>
        <sz val="10"/>
        <color theme="1"/>
        <rFont val="Calibri"/>
        <family val="2"/>
      </rPr>
      <t>50</t>
    </r>
    <r>
      <rPr>
        <sz val="10"/>
        <color theme="1"/>
        <rFont val="Calibri"/>
        <family val="2"/>
      </rPr>
      <t xml:space="preserve"> - Not equal to sponsor’s but ≥ 1 year renewable permit
</t>
    </r>
    <r>
      <rPr>
        <b/>
        <sz val="10"/>
        <color theme="1"/>
        <rFont val="Calibri"/>
        <family val="2"/>
      </rPr>
      <t>0</t>
    </r>
    <r>
      <rPr>
        <sz val="10"/>
        <color theme="1"/>
        <rFont val="Calibri"/>
        <family val="2"/>
      </rPr>
      <t xml:space="preserve"> - &lt; 1 year renewable permit or new application necessary</t>
    </r>
  </si>
  <si>
    <r>
      <rPr>
        <b/>
        <sz val="10"/>
        <color theme="1"/>
        <rFont val="Calibri"/>
        <family val="2"/>
      </rPr>
      <t>100</t>
    </r>
    <r>
      <rPr>
        <sz val="10"/>
        <color theme="1"/>
        <rFont val="Calibri"/>
        <family val="2"/>
      </rPr>
      <t xml:space="preserve"> - None  
</t>
    </r>
    <r>
      <rPr>
        <b/>
        <sz val="10"/>
        <color theme="1"/>
        <rFont val="Calibri"/>
        <family val="2"/>
      </rPr>
      <t>50</t>
    </r>
    <r>
      <rPr>
        <sz val="10"/>
        <color theme="1"/>
        <rFont val="Calibri"/>
        <family val="2"/>
      </rPr>
      <t xml:space="preserve"> - Appropriate accommodation meeting the general health and safety standards
</t>
    </r>
    <r>
      <rPr>
        <b/>
        <sz val="10"/>
        <color theme="1"/>
        <rFont val="Calibri"/>
        <family val="2"/>
      </rPr>
      <t xml:space="preserve">0 - </t>
    </r>
    <r>
      <rPr>
        <sz val="10"/>
        <color theme="1"/>
        <rFont val="Calibri"/>
        <family val="2"/>
      </rPr>
      <t>Further requirements (please specify)</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</si>
  <si>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an integration course
</t>
    </r>
    <r>
      <rPr>
        <b/>
        <sz val="10"/>
        <color theme="1"/>
        <rFont val="Calibri"/>
        <family val="2"/>
      </rPr>
      <t>0</t>
    </r>
    <r>
      <rPr>
        <sz val="10"/>
        <color theme="1"/>
        <rFont val="Calibri"/>
        <family val="2"/>
      </rPr>
      <t xml:space="preserve"> - Requirement includes integration test/assessment</t>
    </r>
  </si>
  <si>
    <r>
      <rPr>
        <b/>
        <sz val="10"/>
        <color theme="1"/>
        <rFont val="Calibri"/>
        <family val="2"/>
      </rPr>
      <t>100</t>
    </r>
    <r>
      <rPr>
        <sz val="10"/>
        <color theme="1"/>
        <rFont val="Calibri"/>
        <family val="2"/>
      </rPr>
      <t xml:space="preserve"> -  A1 or less set as standard
</t>
    </r>
    <r>
      <rPr>
        <b/>
        <sz val="10"/>
        <color theme="1"/>
        <rFont val="Calibri"/>
        <family val="2"/>
      </rPr>
      <t>50</t>
    </r>
    <r>
      <rPr>
        <sz val="10"/>
        <color theme="1"/>
        <rFont val="Calibri"/>
        <family val="2"/>
      </rPr>
      <t xml:space="preserve"> - A2 set as standard
</t>
    </r>
    <r>
      <rPr>
        <b/>
        <sz val="10"/>
        <color theme="1"/>
        <rFont val="Calibri"/>
        <family val="2"/>
      </rPr>
      <t>0</t>
    </r>
    <r>
      <rPr>
        <sz val="10"/>
        <color theme="1"/>
        <rFont val="Calibri"/>
        <family val="2"/>
      </rPr>
      <t xml:space="preserve"> - B1 or higher set as standard. OR no standards, based on administrative discretion. (please specify which)</t>
    </r>
  </si>
  <si>
    <r>
      <rPr>
        <b/>
        <sz val="10"/>
        <color theme="1"/>
        <rFont val="Calibri"/>
        <family val="2"/>
      </rPr>
      <t xml:space="preserve">100 </t>
    </r>
    <r>
      <rPr>
        <sz val="10"/>
        <color theme="1"/>
        <rFont val="Calibri"/>
        <family val="2"/>
      </rPr>
      <t xml:space="preserve">-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</si>
  <si>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t>0 - bb29a=0 &amp; bb29b=0 &amp; bb29c=0
10 - bb29a=0 &amp; bb29b=50 &amp; bb29c=0
20 - bb29a=0 &amp; bb29b=100 &amp; bb29c=0
30 - bb29a=0 &amp; bb29b=0 &amp; bb29c=50
40 - bb29a=0 &amp; bb29b=50 &amp; bb29c=50
50 - bb29a=0 &amp; bb29b=100 &amp; bb29c=50
60 - bb29a=0 &amp; bb29b=0 &amp; bb29c=100
70 - bb29a=0 &amp; bb29b=50 &amp; bb29c=100
80 - bb29a=0 &amp; bb29b=100 &amp; bb29c=100
90 - bb29a=50
100 - bb29a=100</t>
  </si>
  <si>
    <r>
      <rPr>
        <b/>
        <sz val="10"/>
        <color theme="1"/>
        <rFont val="Calibri"/>
        <family val="2"/>
      </rPr>
      <t xml:space="preserve">100- </t>
    </r>
    <r>
      <rPr>
        <sz val="10"/>
        <color theme="1"/>
        <rFont val="Calibri"/>
        <family val="2"/>
      </rPr>
      <t xml:space="preserve"> None measure OR voluntary information/course (please specify)
</t>
    </r>
    <r>
      <rPr>
        <b/>
        <sz val="10"/>
        <color theme="1"/>
        <rFont val="Calibri"/>
        <family val="2"/>
      </rPr>
      <t>50</t>
    </r>
    <r>
      <rPr>
        <sz val="10"/>
        <color theme="1"/>
        <rFont val="Calibri"/>
        <family val="2"/>
      </rPr>
      <t xml:space="preserve"> - Requirement to take an integration course
</t>
    </r>
    <r>
      <rPr>
        <b/>
        <sz val="10"/>
        <color theme="1"/>
        <rFont val="Calibri"/>
        <family val="2"/>
      </rPr>
      <t>0</t>
    </r>
    <r>
      <rPr>
        <sz val="10"/>
        <color theme="1"/>
        <rFont val="Calibri"/>
        <family val="2"/>
      </rPr>
      <t xml:space="preserve"> - Requirement to pass an integration test/assessment</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</si>
  <si>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</si>
  <si>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r>
      <t>0</t>
    </r>
    <r>
      <rPr>
        <sz val="10"/>
        <rFont val="Calibri"/>
        <family val="2"/>
      </rPr>
      <t xml:space="preserve"> - bb28a=0 &amp; bb28b=0 
</t>
    </r>
    <r>
      <rPr>
        <b/>
        <sz val="10"/>
        <rFont val="Calibri"/>
        <family val="2"/>
      </rPr>
      <t>17</t>
    </r>
    <r>
      <rPr>
        <sz val="10"/>
        <rFont val="Calibri"/>
        <family val="2"/>
      </rPr>
      <t xml:space="preserve"> - bb28a=50 &amp; bb28b=0
</t>
    </r>
    <r>
      <rPr>
        <b/>
        <sz val="10"/>
        <rFont val="Calibri"/>
        <family val="2"/>
      </rPr>
      <t>33</t>
    </r>
    <r>
      <rPr>
        <sz val="10"/>
        <rFont val="Calibri"/>
        <family val="2"/>
      </rPr>
      <t xml:space="preserve"> - bb28a=0 &amp; bb28b=50
</t>
    </r>
    <r>
      <rPr>
        <b/>
        <sz val="10"/>
        <rFont val="Calibri"/>
        <family val="2"/>
      </rPr>
      <t>50</t>
    </r>
    <r>
      <rPr>
        <sz val="10"/>
        <rFont val="Calibri"/>
        <family val="2"/>
      </rPr>
      <t xml:space="preserve"> - bb28a=50 &amp; bb28b=50
</t>
    </r>
    <r>
      <rPr>
        <b/>
        <sz val="10"/>
        <rFont val="Calibri"/>
        <family val="2"/>
      </rPr>
      <t>67</t>
    </r>
    <r>
      <rPr>
        <sz val="10"/>
        <rFont val="Calibri"/>
        <family val="2"/>
      </rPr>
      <t xml:space="preserve"> - bb28a=0 &amp; bb28b=100
</t>
    </r>
    <r>
      <rPr>
        <b/>
        <sz val="10"/>
        <rFont val="Calibri"/>
        <family val="2"/>
      </rPr>
      <t>83</t>
    </r>
    <r>
      <rPr>
        <sz val="10"/>
        <rFont val="Calibri"/>
        <family val="2"/>
      </rPr>
      <t xml:space="preserve"> - bb28a=50 &amp; bb28b=100
</t>
    </r>
    <r>
      <rPr>
        <b/>
        <sz val="10"/>
        <rFont val="Calibri"/>
        <family val="2"/>
      </rPr>
      <t>100</t>
    </r>
    <r>
      <rPr>
        <sz val="10"/>
        <rFont val="Calibri"/>
        <family val="2"/>
      </rPr>
      <t xml:space="preserve"> - bb28a=100</t>
    </r>
  </si>
  <si>
    <r>
      <rPr>
        <b/>
        <sz val="10"/>
        <color theme="1"/>
        <rFont val="Calibri"/>
        <family val="2"/>
      </rPr>
      <t>100</t>
    </r>
    <r>
      <rPr>
        <sz val="10"/>
        <color theme="1"/>
        <rFont val="Calibri"/>
        <family val="2"/>
      </rPr>
      <t xml:space="preserve"> - Allowed for both a) and b)
</t>
    </r>
    <r>
      <rPr>
        <b/>
        <sz val="10"/>
        <color theme="1"/>
        <rFont val="Calibri"/>
        <family val="2"/>
      </rPr>
      <t>75</t>
    </r>
    <r>
      <rPr>
        <sz val="10"/>
        <color theme="1"/>
        <rFont val="Calibri"/>
        <family val="2"/>
      </rPr>
      <t xml:space="preserve"> - Allowed for either a) or b)
</t>
    </r>
    <r>
      <rPr>
        <b/>
        <sz val="10"/>
        <color theme="1"/>
        <rFont val="Calibri"/>
        <family val="2"/>
      </rPr>
      <t>50</t>
    </r>
    <r>
      <rPr>
        <sz val="10"/>
        <color theme="1"/>
        <rFont val="Calibri"/>
        <family val="2"/>
      </rPr>
      <t xml:space="preserve"> - Restrictive definition of dependency (e.g. only one ground e.g. poor health or income or no access to social benefits) for both a) and b)
</t>
    </r>
    <r>
      <rPr>
        <b/>
        <sz val="10"/>
        <color theme="1"/>
        <rFont val="Calibri"/>
        <family val="2"/>
      </rPr>
      <t>25</t>
    </r>
    <r>
      <rPr>
        <sz val="10"/>
        <color theme="1"/>
        <rFont val="Calibri"/>
        <family val="2"/>
      </rPr>
      <t xml:space="preserve"> - Restrictive definition of dependency (e.g. only one ground e.g. poor health or income or no access to social benefits) for either a) or b)
</t>
    </r>
    <r>
      <rPr>
        <b/>
        <sz val="10"/>
        <color theme="1"/>
        <rFont val="Calibri"/>
        <family val="2"/>
      </rPr>
      <t>0</t>
    </r>
    <r>
      <rPr>
        <sz val="10"/>
        <color theme="1"/>
        <rFont val="Calibri"/>
        <family val="2"/>
      </rPr>
      <t xml:space="preserve"> - Not allowed or by discretion/exception for both a) and b)</t>
    </r>
  </si>
  <si>
    <r>
      <rPr>
        <b/>
        <sz val="10"/>
        <color theme="1"/>
        <rFont val="Calibri"/>
        <family val="2"/>
      </rPr>
      <t>100</t>
    </r>
    <r>
      <rPr>
        <sz val="10"/>
        <color theme="1"/>
        <rFont val="Calibri"/>
        <family val="2"/>
      </rPr>
      <t xml:space="preserve"> - No residence requirement
</t>
    </r>
    <r>
      <rPr>
        <b/>
        <sz val="10"/>
        <color theme="1"/>
        <rFont val="Calibri"/>
        <family val="2"/>
      </rPr>
      <t>50</t>
    </r>
    <r>
      <rPr>
        <sz val="10"/>
        <color theme="1"/>
        <rFont val="Calibri"/>
        <family val="2"/>
      </rPr>
      <t xml:space="preserve"> - ≤  1 year
</t>
    </r>
    <r>
      <rPr>
        <b/>
        <sz val="10"/>
        <color theme="1"/>
        <rFont val="Calibri"/>
        <family val="2"/>
      </rPr>
      <t xml:space="preserve">0 </t>
    </r>
    <r>
      <rPr>
        <sz val="10"/>
        <color theme="1"/>
        <rFont val="Calibri"/>
        <family val="2"/>
      </rPr>
      <t>- &gt;1 year or no legal entitlement to family reunification for ordinary residents.</t>
    </r>
  </si>
  <si>
    <t>Right to autonomous residence permit  for partners and children at age of majority (permit is renewable and independent of sponsor)</t>
  </si>
  <si>
    <t>Before refusal or withdrawal, due account is taken of (regulated by law) :                                                                                                               
a. Solidity of sponsor’s family relationship
b. Duration of sponsor’s residence in country
c. Existing links with country of origin
d. Physical or emotional violence</t>
  </si>
  <si>
    <t>Grounds for rejecting, withdrawing or refusing to renew status: 
a. Actual and serious threat to public policy or national security, 
b. Proven fraud in the acquisition of permit (inexistent relationship or misleading information).
c. Break-up of family relationship (before three years)
d. Original conditions are no longer satisfied (e.g. unemployment or economic resources)</t>
  </si>
  <si>
    <t>Duration of the validity of permit</t>
  </si>
  <si>
    <t>Accommodation requirement</t>
  </si>
  <si>
    <t>Requirements</t>
  </si>
  <si>
    <t xml:space="preserve">Form of integration requirement for sponsor and/or family member after arrival on territory e.g. not language but social/cultural </t>
  </si>
  <si>
    <t>Level of language requirement 
Note: Can be test, interview, completion of course, or other for country of assessments.</t>
  </si>
  <si>
    <t>Form of language requirement for sponsor and/or family member after arrival on territory
Note: Can be test, interview, completion of course, or other for country of assessments.</t>
  </si>
  <si>
    <t>Form of pre-departure or immediately post-entry (i.e. in the first six months) integration measure for family member abroad, e.g. not language, but social/cultural</t>
  </si>
  <si>
    <t>Form of pre-departure or immediately post-entry (i.e. in the first six months) language measure for family member abroad</t>
  </si>
  <si>
    <t>Eligibility for dependent relatives:
a) parents/grandparents
b) adult children</t>
  </si>
  <si>
    <r>
      <t>Residence requirement for ordinary legal residents (sponsor)
Note: "Residence" is defined as the whole period of lawful and habitual stay since entry. For instance, if the requirement is 6 months as a permanent resident, which itself can only be obtained after 2 years' residence, please select "After &gt; 1 year"
(</t>
    </r>
    <r>
      <rPr>
        <u/>
        <sz val="10"/>
        <color theme="1"/>
        <rFont val="Calibri"/>
        <family val="2"/>
      </rPr>
      <t>Please specify in the comment box the exact number of months required</t>
    </r>
    <r>
      <rPr>
        <sz val="10"/>
        <color theme="1"/>
        <rFont val="Calibri"/>
        <family val="2"/>
      </rPr>
      <t>)</t>
    </r>
  </si>
  <si>
    <t>Right to autonomous residence permit for partners and children</t>
  </si>
  <si>
    <t xml:space="preserve">Personal circumstances considered </t>
  </si>
  <si>
    <t>Grounds for rejection, withdrawal, refusal</t>
  </si>
  <si>
    <t>Accommodation</t>
  </si>
  <si>
    <t>c. In-country integration form</t>
  </si>
  <si>
    <t>b. In-country language level</t>
  </si>
  <si>
    <t>a. In-country language form</t>
  </si>
  <si>
    <t>In-country integration requirement</t>
  </si>
  <si>
    <t>b. Pre-entry or immediately post-entry (i.e. in the first six months) integration form</t>
  </si>
  <si>
    <t>a. Pre-entry or immediately post-entry (i.e. in the first six months) language form</t>
  </si>
  <si>
    <t xml:space="preserve">Pre-entry or immediately post-entry (i.e. in the first six months) </t>
  </si>
  <si>
    <t>Dependent relatives</t>
  </si>
  <si>
    <t>Residence period</t>
  </si>
  <si>
    <t>Family Reunion</t>
  </si>
  <si>
    <t>bb30</t>
  </si>
  <si>
    <t>bb31</t>
  </si>
  <si>
    <t>bb29c</t>
  </si>
  <si>
    <t>bb29b</t>
  </si>
  <si>
    <t>bb29a</t>
  </si>
  <si>
    <t>bb28b</t>
  </si>
  <si>
    <t>bb28a</t>
  </si>
  <si>
    <t>bd38</t>
  </si>
  <si>
    <t>bc36</t>
  </si>
  <si>
    <t>bc35</t>
  </si>
  <si>
    <t>bc34</t>
  </si>
  <si>
    <t>bb30bb31</t>
  </si>
  <si>
    <t>bb29</t>
  </si>
  <si>
    <t>bb28</t>
  </si>
  <si>
    <t>ba26ba27</t>
  </si>
  <si>
    <t>ba21</t>
  </si>
  <si>
    <t>b</t>
  </si>
  <si>
    <t>Family Reunification Strand</t>
  </si>
  <si>
    <t>Regional variation is observed Summary of normative references: http://www.educacionyfp.gob.es/dam/jcr:654ce9e1-7b04-4fee-b49d-f79db17c0aa1/norm-gral.pdf</t>
  </si>
  <si>
    <t>L4/2000 (L2/2009); RD557/2011</t>
  </si>
  <si>
    <t xml:space="preserve">Neither now nor before have there been any polities or funding addressed specifically to those collectives. There are programmes targetting youth and women but they are addressed to the whole population. + other ad-hoc initiatives implemented by the NGOs </t>
  </si>
  <si>
    <t xml:space="preserve">Programmes to encourage hiring of TCNs are present, but implemented through NGOs.
</t>
  </si>
  <si>
    <t xml:space="preserve">In the case of professions which are not subject to prior registration to the Bar (like political scientists as opposite to architects), the answer depends on many factors. In the private sector, companies do not always demand a full recognition (homologación) of the title to that of an Spanish University (therefore, a foreign political scientist could perfectly work for a think tank, NGO or poll service without any problem), but in order to work in/for a public administration it might be required to have the title recognized (homologado), the exemple would be that same professor trying to apply for a permanent university job (not as a visiting researcher/scholar) or as an expert in a governmental statistical bureau. In addition as far as the Bolonia process is extended beyond EU universities, title recognition (homologación) is becoming theoreticall simpler. But of course, a specific procedure has to be followed both by Spaniards or foreigners having obtained a title outside of the EU in other to be recognized their title (homologado), and this is a more complex procedure including more papework and payment of fees than the procedure established for EU titles where no fees can be applied (reconocimiento de títulos).  </t>
  </si>
  <si>
    <t>All legally resident immigrants have access to education in the same conditions as Spaniards, including scholarships, grants and certfication of studies (L 4/2000, Art.9).</t>
  </si>
  <si>
    <t>Orden TAS/3698/2006</t>
  </si>
  <si>
    <t>In accordance with the provisions of the Basic Statute of Public Employees (L7/2007) and its approval decree (RLD 5/2015), Spain limits the professional incorporation of TCNs to the category of "labor personnel" (art. 57), excluding them from the categories of career civil servants, interim civil servants or temporary personnel.</t>
  </si>
  <si>
    <t>Access to employment is facilitated to children, partners and spouses of sponsor http://noticias.juridicas.com/base_datos/Admin/lo4-2000.t1.html# B: work permit is tied to one sector and subject to geographical limits. Any change in your employment must remain within these limits during the first year</t>
  </si>
  <si>
    <r>
      <rPr>
        <b/>
        <sz val="10"/>
        <color theme="1"/>
        <rFont val="Calibri"/>
        <family val="2"/>
      </rPr>
      <t xml:space="preserve">100 - </t>
    </r>
    <r>
      <rPr>
        <sz val="10"/>
        <color theme="1"/>
        <rFont val="Calibri"/>
        <family val="2"/>
      </rPr>
      <t xml:space="preserve">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</si>
  <si>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r>
      <rPr>
        <b/>
        <sz val="10"/>
        <rFont val="Calibri"/>
        <family val="2"/>
      </rPr>
      <t>100</t>
    </r>
    <r>
      <rPr>
        <sz val="10"/>
        <rFont val="Calibri"/>
        <family val="2"/>
      </rPr>
      <t xml:space="preserve"> - Both (please specify content)
</t>
    </r>
    <r>
      <rPr>
        <b/>
        <sz val="10"/>
        <rFont val="Calibri"/>
        <family val="2"/>
      </rPr>
      <t>50</t>
    </r>
    <r>
      <rPr>
        <sz val="10"/>
        <rFont val="Calibri"/>
        <family val="2"/>
      </rPr>
      <t xml:space="preserve"> -One of these (please specify content)
</t>
    </r>
    <r>
      <rPr>
        <b/>
        <sz val="10"/>
        <rFont val="Calibri"/>
        <family val="2"/>
      </rPr>
      <t>0</t>
    </r>
    <r>
      <rPr>
        <sz val="10"/>
        <rFont val="Calibri"/>
        <family val="2"/>
      </rPr>
      <t xml:space="preserve"> - Only ad hoc (mainly through projects implemented by NGOs)</t>
    </r>
  </si>
  <si>
    <r>
      <rPr>
        <b/>
        <sz val="10"/>
        <rFont val="Calibri"/>
        <family val="2"/>
      </rPr>
      <t>100</t>
    </r>
    <r>
      <rPr>
        <sz val="10"/>
        <rFont val="Calibri"/>
        <family val="2"/>
      </rPr>
      <t xml:space="preserve"> - A and b (please specify content)
</t>
    </r>
    <r>
      <rPr>
        <b/>
        <sz val="10"/>
        <rFont val="Calibri"/>
        <family val="2"/>
      </rPr>
      <t>50</t>
    </r>
    <r>
      <rPr>
        <sz val="10"/>
        <rFont val="Calibri"/>
        <family val="2"/>
      </rPr>
      <t xml:space="preserve"> - A or b (please specify content)
</t>
    </r>
    <r>
      <rPr>
        <b/>
        <sz val="10"/>
        <rFont val="Calibri"/>
        <family val="2"/>
      </rPr>
      <t>0</t>
    </r>
    <r>
      <rPr>
        <sz val="10"/>
        <rFont val="Calibri"/>
        <family val="2"/>
      </rPr>
      <t xml:space="preserve"> - Only ad hoc (mainly through projects implemented by NGOs)</t>
    </r>
  </si>
  <si>
    <r>
      <rPr>
        <b/>
        <sz val="10"/>
        <color theme="1"/>
        <rFont val="Calibri"/>
        <family val="2"/>
      </rPr>
      <t>100</t>
    </r>
    <r>
      <rPr>
        <sz val="10"/>
        <color theme="1"/>
        <rFont val="Calibri"/>
        <family val="2"/>
      </rPr>
      <t xml:space="preserve"> - Same procedures and fees as for nationals 
</t>
    </r>
    <r>
      <rPr>
        <b/>
        <sz val="10"/>
        <color theme="1"/>
        <rFont val="Calibri"/>
        <family val="2"/>
      </rPr>
      <t>50</t>
    </r>
    <r>
      <rPr>
        <sz val="10"/>
        <color theme="1"/>
        <rFont val="Calibri"/>
        <family val="2"/>
      </rPr>
      <t xml:space="preserve"> - Different procedure than for nationals (e.g. more documents and/or higher fees are required)
</t>
    </r>
    <r>
      <rPr>
        <b/>
        <sz val="10"/>
        <color theme="1"/>
        <rFont val="Calibri"/>
        <family val="2"/>
      </rPr>
      <t>0</t>
    </r>
    <r>
      <rPr>
        <sz val="10"/>
        <color theme="1"/>
        <rFont val="Calibri"/>
        <family val="2"/>
      </rPr>
      <t xml:space="preserve"> - Ad hoc/No procedure for recognition of titles for certain TCN residents or certain fields of study (e.g. recognition depending on mutual recognition agreements)</t>
    </r>
  </si>
  <si>
    <r>
      <rPr>
        <b/>
        <sz val="10"/>
        <color theme="1"/>
        <rFont val="Calibri"/>
        <family val="2"/>
      </rPr>
      <t>100</t>
    </r>
    <r>
      <rPr>
        <sz val="10"/>
        <color theme="1"/>
        <rFont val="Calibri"/>
        <family val="2"/>
      </rPr>
      <t xml:space="preserve"> - All of them has access to both 1) and 2)
67 - All of them has access to 1) 
</t>
    </r>
    <r>
      <rPr>
        <b/>
        <sz val="10"/>
        <color theme="1"/>
        <rFont val="Calibri"/>
        <family val="2"/>
      </rPr>
      <t>33</t>
    </r>
    <r>
      <rPr>
        <sz val="10"/>
        <color theme="1"/>
        <rFont val="Calibri"/>
        <family val="2"/>
      </rPr>
      <t xml:space="preserve"> - A and (C or certain categories of B) has equal access to 1)
</t>
    </r>
    <r>
      <rPr>
        <b/>
        <sz val="10"/>
        <color theme="1"/>
        <rFont val="Calibri"/>
        <family val="2"/>
      </rPr>
      <t>0</t>
    </r>
    <r>
      <rPr>
        <sz val="10"/>
        <color theme="1"/>
        <rFont val="Calibri"/>
        <family val="2"/>
      </rPr>
      <t xml:space="preserve"> - Only A or none has equal access to 1) 
</t>
    </r>
  </si>
  <si>
    <r>
      <rPr>
        <b/>
        <sz val="10"/>
        <color theme="1"/>
        <rFont val="Calibri"/>
        <family val="2"/>
      </rPr>
      <t>100</t>
    </r>
    <r>
      <rPr>
        <sz val="10"/>
        <color theme="1"/>
        <rFont val="Calibri"/>
        <family val="2"/>
      </rPr>
      <t xml:space="preserve"> - 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</si>
  <si>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r>
      <rPr>
        <b/>
        <sz val="10"/>
        <rFont val="Calibri"/>
        <family val="2"/>
      </rPr>
      <t>100</t>
    </r>
    <r>
      <rPr>
        <sz val="10"/>
        <rFont val="Calibri"/>
        <family val="2"/>
      </rPr>
      <t xml:space="preserve"> - Yes. There are no additional restrictions than those based on type of permit mentioned in 1
</t>
    </r>
    <r>
      <rPr>
        <b/>
        <sz val="10"/>
        <rFont val="Calibri"/>
        <family val="2"/>
      </rPr>
      <t>50</t>
    </r>
    <r>
      <rPr>
        <sz val="10"/>
        <rFont val="Calibri"/>
        <family val="2"/>
      </rPr>
      <t xml:space="preserve"> - Other limiting conditions that apply to foreign residents, e.g. linguistic testing (please specify)
</t>
    </r>
    <r>
      <rPr>
        <b/>
        <sz val="10"/>
        <rFont val="Calibri"/>
        <family val="2"/>
      </rPr>
      <t>0</t>
    </r>
    <r>
      <rPr>
        <sz val="10"/>
        <rFont val="Calibri"/>
        <family val="2"/>
      </rPr>
      <t xml:space="preserve"> - Certain sectors and activities solely for nationals (please specify)</t>
    </r>
  </si>
  <si>
    <r>
      <rPr>
        <b/>
        <sz val="10"/>
        <rFont val="Calibri"/>
        <family val="2"/>
      </rPr>
      <t>100</t>
    </r>
    <r>
      <rPr>
        <sz val="10"/>
        <rFont val="Calibri"/>
        <family val="2"/>
      </rPr>
      <t xml:space="preserve"> - Yes. There are no additional restrictions than those based on type of permit mentioned in 1 
</t>
    </r>
    <r>
      <rPr>
        <b/>
        <sz val="10"/>
        <rFont val="Calibri"/>
        <family val="2"/>
      </rPr>
      <t>50</t>
    </r>
    <r>
      <rPr>
        <sz val="10"/>
        <rFont val="Calibri"/>
        <family val="2"/>
      </rPr>
      <t xml:space="preserve"> - Other limiting conditions that apply to foreign residents, e.g. 
</t>
    </r>
    <r>
      <rPr>
        <b/>
        <sz val="10"/>
        <rFont val="Calibri"/>
        <family val="2"/>
      </rPr>
      <t>0</t>
    </r>
    <r>
      <rPr>
        <sz val="10"/>
        <rFont val="Calibri"/>
        <family val="2"/>
      </rPr>
      <t xml:space="preserve"> - Certain sectors and activities solely for nationals (please specify)</t>
    </r>
  </si>
  <si>
    <r>
      <rPr>
        <b/>
        <sz val="10"/>
        <color theme="1"/>
        <rFont val="Calibri"/>
        <family val="2"/>
      </rPr>
      <t>100</t>
    </r>
    <r>
      <rPr>
        <sz val="10"/>
        <color theme="1"/>
        <rFont val="Calibri"/>
        <family val="2"/>
      </rPr>
      <t xml:space="preserve"> - 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</si>
  <si>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r>
      <t xml:space="preserve">What categories of TCNs have equal access to social security? (unemployment benefits, old age pension, invalidity benefits, maternity leave, family benefits, social assistance)
a. Long-term residents
b. Residents on temporary work permits (excluding seasonal)
</t>
    </r>
    <r>
      <rPr>
        <sz val="10"/>
        <rFont val="Calibri"/>
        <family val="2"/>
      </rPr>
      <t>c. Residents on family reunion permits (same as sponsor)</t>
    </r>
  </si>
  <si>
    <t>Targeted measures to further the integration of TCNs into the labour market
a. National programmes to address labour market situation of migrant youth
b. National programmes  to address labour market situation of migrant women</t>
  </si>
  <si>
    <t xml:space="preserve">Do all TCNs have access to: 
a. Targeted training for TCNs other than generic language training (e.g. bridging courses, job specific language training, etc.)
b. Programmes to encourage hiring of TCNs (e.g. employer incentives, work placements, public sector commitments, etc.)
</t>
  </si>
  <si>
    <t>Recognition of academic qualifications acquired abroad</t>
  </si>
  <si>
    <t>Equality of access to: 
1) higher education and vocational training
2) study grants
What categories of foreign resident adults have equal access to 1) or/and 2)?
a. Permanent residents
b. Residents on temporary work permits (excluding seasonal)
c. Residents on family reunion permits (same as sponsor)</t>
  </si>
  <si>
    <t>Access to public employment services:
What categories of foreign residents have equal access?
a. Permanent residents
b. Residents on temporary work permits (excluding seasonal)
c. Residents on family reunion permits (same as sponsor)</t>
  </si>
  <si>
    <t>Access to self-employment
Are foreign residents able to take up self-employed activity under equal conditions as nationals?</t>
  </si>
  <si>
    <t>Access to public sector (activities serving the needs of the public. Not restricted to certain types of employment or private or public law):
Are foreign residents able to accept any public-sector employment under equal conditions as nationals?                                                   (excluding exercise of public authority e.g. police, defence, heads of units/divisions but not excluding civil servants and permanent staff)</t>
  </si>
  <si>
    <t>Immediate access to labour market:
What categories of foreign residents have equal access to employment as nationals?
a. Permanent residents
b. Residents on temporary work permits  (excluding seasonal) within period of ≤ 1 year
c. Residents on family reunion permits (same as sponsor)</t>
  </si>
  <si>
    <t>Access to social security and assistance</t>
  </si>
  <si>
    <t xml:space="preserve">Economic integration measures of youth and women </t>
  </si>
  <si>
    <t>Economic integration measures of TCNs</t>
  </si>
  <si>
    <t>Recognition of academic qualifications</t>
  </si>
  <si>
    <t>Education and vocational training and study grants</t>
  </si>
  <si>
    <t>Public employment services</t>
  </si>
  <si>
    <t xml:space="preserve">Access to self employment </t>
  </si>
  <si>
    <t xml:space="preserve"> Access to public sector </t>
  </si>
  <si>
    <t>Immediate access to labour market</t>
  </si>
  <si>
    <t>Labour Market Mobility</t>
  </si>
  <si>
    <t>ac14</t>
  </si>
  <si>
    <t>ac13</t>
  </si>
  <si>
    <t>aa5</t>
  </si>
  <si>
    <t>aa3</t>
  </si>
  <si>
    <t>aa1</t>
  </si>
  <si>
    <t>ad18</t>
  </si>
  <si>
    <t>ab9</t>
  </si>
  <si>
    <t>ab7ab8</t>
  </si>
  <si>
    <t>ab6</t>
  </si>
  <si>
    <t>a</t>
  </si>
  <si>
    <t>Labour Market Mobility Strand</t>
  </si>
  <si>
    <t>Overall Score (with/out health and education)</t>
  </si>
  <si>
    <t>Overall Score (with/out health)</t>
  </si>
  <si>
    <t>Overall Score (with health)</t>
  </si>
  <si>
    <t>Overall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</si>
</sst>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0"/>
      <color theme="1"/>
      <name val="Calibri"/>
      <family val="2"/>
    </font>
    <font>
      <sz val="10"/>
      <name val="Calibri"/>
      <family val="2"/>
    </font>
    <font>
      <b/>
      <sz val="10"/>
      <color theme="1"/>
      <name val="Calibri"/>
      <family val="2"/>
    </font>
    <font>
      <i/>
      <sz val="10"/>
      <color theme="1"/>
      <name val="Calibri"/>
      <family val="2"/>
    </font>
    <font>
      <b/>
      <sz val="16"/>
      <color rgb="FFFF0000"/>
      <name val="Calibri"/>
      <family val="2"/>
    </font>
    <font>
      <b/>
      <sz val="10"/>
      <name val="Calibri"/>
      <family val="2"/>
    </font>
    <font>
      <sz val="10"/>
      <color rgb="FFFF0000"/>
      <name val="Calibri"/>
      <family val="2"/>
    </font>
    <font>
      <i/>
      <sz val="10"/>
      <color rgb="FFFF0000"/>
      <name val="Calibri"/>
      <family val="2"/>
    </font>
    <font>
      <sz val="10"/>
      <color theme="1"/>
      <name val="Calibri"/>
      <family val="2"/>
      <scheme val="minor"/>
    </font>
    <font>
      <u/>
      <sz val="10"/>
      <color theme="1"/>
      <name val="Calibri"/>
      <family val="2"/>
    </font>
    <font>
      <i/>
      <sz val="10"/>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4">
    <xf numFmtId="0" fontId="0" fillId="0" borderId="0" xfId="0"/>
    <xf numFmtId="0" fontId="3"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1" fontId="4" fillId="0" borderId="1" xfId="0" applyNumberFormat="1" applyFont="1" applyBorder="1" applyAlignment="1">
      <alignment horizontal="left" vertical="center" wrapText="1"/>
    </xf>
    <xf numFmtId="1"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4" fillId="0" borderId="1" xfId="2" applyFont="1" applyFill="1" applyBorder="1" applyAlignment="1">
      <alignment horizontal="center" vertical="center" wrapText="1"/>
    </xf>
    <xf numFmtId="1" fontId="3" fillId="0" borderId="1" xfId="0" applyNumberFormat="1" applyFont="1" applyBorder="1" applyAlignment="1">
      <alignment horizontal="center" vertical="center"/>
    </xf>
    <xf numFmtId="0" fontId="5" fillId="4"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3" fillId="4" borderId="1" xfId="0" applyFont="1" applyFill="1" applyBorder="1" applyAlignment="1">
      <alignment horizontal="center" vertical="center"/>
    </xf>
    <xf numFmtId="1" fontId="4" fillId="0" borderId="1" xfId="0" applyNumberFormat="1" applyFont="1" applyBorder="1" applyAlignment="1">
      <alignment horizontal="center" vertical="center"/>
    </xf>
    <xf numFmtId="1" fontId="4" fillId="0" borderId="1" xfId="2" applyNumberFormat="1" applyFont="1" applyFill="1" applyBorder="1" applyAlignment="1">
      <alignment horizontal="center" vertical="center"/>
    </xf>
    <xf numFmtId="1" fontId="0" fillId="0" borderId="1" xfId="0" applyNumberFormat="1" applyBorder="1" applyAlignment="1">
      <alignment horizontal="center" vertical="center"/>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1" fontId="4" fillId="0" borderId="1" xfId="0" quotePrefix="1" applyNumberFormat="1" applyFont="1" applyBorder="1" applyAlignment="1">
      <alignment horizontal="center" vertical="center" wrapText="1"/>
    </xf>
    <xf numFmtId="0" fontId="4" fillId="0" borderId="1" xfId="0" quotePrefix="1" applyFont="1" applyBorder="1" applyAlignment="1">
      <alignment horizontal="center" vertical="center" wrapText="1"/>
    </xf>
    <xf numFmtId="1" fontId="11" fillId="0" borderId="1" xfId="0" applyNumberFormat="1" applyFont="1" applyBorder="1" applyAlignment="1">
      <alignment horizontal="center" vertical="center" wrapText="1"/>
    </xf>
    <xf numFmtId="0" fontId="3" fillId="4" borderId="0" xfId="0" applyFont="1" applyFill="1" applyAlignment="1">
      <alignment horizontal="center" vertical="center"/>
    </xf>
    <xf numFmtId="0" fontId="4" fillId="4" borderId="1" xfId="0" applyFont="1" applyFill="1" applyBorder="1" applyAlignment="1">
      <alignment horizontal="center" vertical="center" wrapText="1"/>
    </xf>
    <xf numFmtId="0" fontId="5" fillId="0" borderId="0" xfId="0" applyFont="1" applyAlignment="1">
      <alignment vertical="center" wrapText="1"/>
    </xf>
    <xf numFmtId="1" fontId="1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8" fillId="0" borderId="1" xfId="0" applyFont="1" applyBorder="1" applyAlignment="1">
      <alignment horizontal="center" vertical="center" wrapText="1"/>
    </xf>
    <xf numFmtId="0" fontId="10"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3">
    <cellStyle name="Bueno" xfId="1" builtinId="26"/>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AF05-C75F-4D13-ADC6-390B79E9D38C}">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2BC7-338A-4E3C-8077-3D00FE22CF1C}">
  <dimension ref="A1:CC120"/>
  <sheetViews>
    <sheetView tabSelected="1" topLeftCell="A124" zoomScale="110" zoomScaleNormal="110" workbookViewId="0">
      <selection activeCell="AE55" sqref="AE55"/>
    </sheetView>
  </sheetViews>
  <sheetFormatPr baseColWidth="10" defaultColWidth="8.83203125" defaultRowHeight="15" customHeight="1" x14ac:dyDescent="0.2"/>
  <cols>
    <col min="1" max="1" width="17.5" style="1" customWidth="1"/>
    <col min="2" max="2" width="13.5" style="1" customWidth="1"/>
    <col min="3" max="3" width="23.1640625" style="1" customWidth="1"/>
    <col min="4" max="4" width="17.5" style="1" customWidth="1"/>
    <col min="5" max="5" width="13.5" style="1" customWidth="1"/>
    <col min="6" max="6" width="23.1640625" style="1" customWidth="1"/>
    <col min="7" max="7" width="17.5" style="1" customWidth="1"/>
    <col min="8" max="8" width="13.5" style="1" customWidth="1"/>
    <col min="9" max="9" width="23.1640625" style="1" customWidth="1"/>
    <col min="10" max="10" width="17.5" style="1" customWidth="1"/>
    <col min="11" max="11" width="13.5" style="1" customWidth="1"/>
    <col min="12" max="12" width="23.1640625" style="1" customWidth="1"/>
    <col min="13" max="13" width="17.5" style="1" customWidth="1"/>
    <col min="14" max="14" width="13.5" style="1" customWidth="1"/>
    <col min="15" max="15" width="23.1640625" style="1" customWidth="1"/>
    <col min="16" max="16" width="17.5" style="1" customWidth="1"/>
    <col min="17" max="17" width="13.5" style="1" customWidth="1"/>
    <col min="18" max="18" width="23.1640625" style="1" customWidth="1"/>
    <col min="19" max="19" width="17.5" style="1" customWidth="1"/>
    <col min="20" max="20" width="13.5" style="1" customWidth="1"/>
    <col min="21" max="21" width="23.1640625" style="1" customWidth="1"/>
    <col min="22" max="22" width="17.5" style="1" customWidth="1"/>
    <col min="23" max="23" width="13.5" style="1" customWidth="1"/>
    <col min="24" max="24" width="23.1640625" style="1" customWidth="1"/>
    <col min="25" max="25" width="17.5" style="1" customWidth="1"/>
    <col min="26" max="26" width="13.5" style="1" customWidth="1"/>
    <col min="27" max="27" width="23.1640625" style="1" customWidth="1"/>
    <col min="28" max="28" width="17.5" style="1" customWidth="1"/>
    <col min="29" max="29" width="13.5" style="1" customWidth="1"/>
    <col min="30" max="30" width="23.1640625" style="1" customWidth="1"/>
    <col min="31" max="31" width="17.5" style="1" customWidth="1"/>
    <col min="32" max="32" width="13.5" style="1" customWidth="1"/>
    <col min="33" max="33" width="23.1640625" style="1" customWidth="1"/>
    <col min="34" max="34" width="17.5" style="1" customWidth="1"/>
    <col min="35" max="35" width="13.5" style="1" customWidth="1"/>
    <col min="36" max="36" width="23.1640625" style="1" customWidth="1"/>
    <col min="37" max="37" width="17.5" style="1" customWidth="1"/>
    <col min="38" max="38" width="13.5" style="1" customWidth="1"/>
    <col min="39" max="39" width="23.1640625" style="1" customWidth="1"/>
    <col min="40" max="40" width="17.5" style="1" customWidth="1"/>
    <col min="41" max="41" width="13.5" style="1" customWidth="1"/>
    <col min="42" max="42" width="23.1640625" style="1" customWidth="1"/>
    <col min="43" max="43" width="17.5" style="1" customWidth="1"/>
    <col min="44" max="44" width="13.5" style="1" customWidth="1"/>
    <col min="45" max="45" width="23.1640625" style="1" customWidth="1"/>
    <col min="46" max="46" width="17.5" style="1" customWidth="1"/>
    <col min="47" max="47" width="13.5" style="1" customWidth="1"/>
    <col min="48" max="48" width="23.1640625" style="1" customWidth="1"/>
    <col min="49" max="49" width="17.5" style="1" customWidth="1"/>
    <col min="50" max="50" width="13.5" style="1" customWidth="1"/>
    <col min="51" max="51" width="23.1640625" style="1" customWidth="1"/>
    <col min="52" max="16384" width="8.83203125" style="1"/>
  </cols>
  <sheetData>
    <row r="1" spans="1:81" ht="24.75" customHeight="1" x14ac:dyDescent="0.2">
      <c r="A1" s="35" t="s">
        <v>411</v>
      </c>
      <c r="B1" s="35"/>
      <c r="C1" s="35"/>
      <c r="D1" s="35"/>
    </row>
    <row r="2" spans="1:81" ht="88.5" customHeight="1" x14ac:dyDescent="0.2">
      <c r="A2" s="19" t="s">
        <v>29</v>
      </c>
      <c r="B2" s="19" t="s">
        <v>410</v>
      </c>
      <c r="C2" s="19" t="s">
        <v>409</v>
      </c>
      <c r="D2" s="19" t="s">
        <v>408</v>
      </c>
    </row>
    <row r="3" spans="1:81" ht="24.75" customHeight="1" x14ac:dyDescent="0.2">
      <c r="A3" s="27">
        <v>2014</v>
      </c>
      <c r="B3" s="29">
        <f>AVERAGE(B17,B31,B45,B59,B73,B87,B101,B115)</f>
        <v>57.372767857142861</v>
      </c>
      <c r="C3" s="29">
        <f t="shared" ref="C3:C8" si="0">AVERAGE(B17,B31,B45,B59,B73,B87,B101)</f>
        <v>55.449829931972786</v>
      </c>
      <c r="D3" s="29">
        <f t="shared" ref="D3:D8" si="1">AVERAGE(B17,B31,B59,B73,B87,B101)</f>
        <v>57.548611111111114</v>
      </c>
    </row>
    <row r="4" spans="1:81" ht="24.75" customHeight="1" x14ac:dyDescent="0.2">
      <c r="A4" s="27">
        <v>2015</v>
      </c>
      <c r="B4" s="29"/>
      <c r="C4" s="29">
        <f t="shared" si="0"/>
        <v>56.789115646258502</v>
      </c>
      <c r="D4" s="29">
        <f t="shared" si="1"/>
        <v>59.111111111111114</v>
      </c>
    </row>
    <row r="5" spans="1:81" ht="24.75" customHeight="1" x14ac:dyDescent="0.2">
      <c r="A5" s="27">
        <v>2016</v>
      </c>
      <c r="B5" s="29"/>
      <c r="C5" s="29">
        <f t="shared" si="0"/>
        <v>56.789115646258502</v>
      </c>
      <c r="D5" s="29">
        <f t="shared" si="1"/>
        <v>59.111111111111114</v>
      </c>
    </row>
    <row r="6" spans="1:81" ht="24.75" customHeight="1" x14ac:dyDescent="0.2">
      <c r="A6" s="27">
        <v>2017</v>
      </c>
      <c r="B6" s="29"/>
      <c r="C6" s="29">
        <f t="shared" si="0"/>
        <v>56.789115646258502</v>
      </c>
      <c r="D6" s="29">
        <f t="shared" si="1"/>
        <v>59.111111111111114</v>
      </c>
    </row>
    <row r="7" spans="1:81" ht="24.75" customHeight="1" x14ac:dyDescent="0.2">
      <c r="A7" s="27">
        <v>2018</v>
      </c>
      <c r="B7" s="29"/>
      <c r="C7" s="29">
        <f t="shared" si="0"/>
        <v>56.789115646258502</v>
      </c>
      <c r="D7" s="29">
        <f t="shared" si="1"/>
        <v>59.111111111111114</v>
      </c>
    </row>
    <row r="8" spans="1:81" ht="24.75" customHeight="1" x14ac:dyDescent="0.2">
      <c r="A8" s="27">
        <v>2019</v>
      </c>
      <c r="B8" s="29">
        <f>AVERAGE(B22,B36,B50,B64,B78,B92,B106,B120)</f>
        <v>59.84672619047619</v>
      </c>
      <c r="C8" s="29">
        <f t="shared" si="0"/>
        <v>56.789115646258502</v>
      </c>
      <c r="D8" s="29">
        <f t="shared" si="1"/>
        <v>59.111111111111114</v>
      </c>
    </row>
    <row r="9" spans="1:81" ht="24.75" customHeight="1" x14ac:dyDescent="0.2"/>
    <row r="10" spans="1:81" ht="24.75" customHeight="1" x14ac:dyDescent="0.2">
      <c r="A10" s="11" t="s">
        <v>76</v>
      </c>
      <c r="B10" s="35" t="s">
        <v>407</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28"/>
      <c r="AF10" s="28"/>
      <c r="AG10" s="28"/>
      <c r="AH10" s="28"/>
      <c r="AI10" s="28"/>
      <c r="AJ10" s="28"/>
    </row>
    <row r="11" spans="1:81" ht="24.75" customHeight="1" x14ac:dyDescent="0.2">
      <c r="A11" s="11" t="s">
        <v>67</v>
      </c>
      <c r="B11" s="36" t="s">
        <v>406</v>
      </c>
      <c r="C11" s="36"/>
      <c r="D11" s="11" t="s">
        <v>67</v>
      </c>
      <c r="E11" s="34"/>
      <c r="F11" s="34"/>
      <c r="G11" s="11" t="s">
        <v>67</v>
      </c>
      <c r="H11" s="34"/>
      <c r="I11" s="34"/>
      <c r="J11" s="11" t="s">
        <v>67</v>
      </c>
      <c r="K11" s="34"/>
      <c r="L11" s="34"/>
      <c r="M11" s="11" t="s">
        <v>67</v>
      </c>
      <c r="N11" s="34" t="s">
        <v>405</v>
      </c>
      <c r="O11" s="34"/>
      <c r="P11" s="11" t="s">
        <v>67</v>
      </c>
      <c r="Q11" s="36" t="s">
        <v>404</v>
      </c>
      <c r="R11" s="36"/>
      <c r="S11" s="11" t="s">
        <v>67</v>
      </c>
      <c r="T11" s="34" t="s">
        <v>403</v>
      </c>
      <c r="U11" s="34"/>
      <c r="V11" s="19" t="s">
        <v>67</v>
      </c>
      <c r="W11" s="38"/>
      <c r="X11" s="38"/>
      <c r="Y11" s="19" t="s">
        <v>67</v>
      </c>
      <c r="Z11" s="38"/>
      <c r="AA11" s="38"/>
      <c r="AB11" s="11" t="s">
        <v>67</v>
      </c>
      <c r="AC11" s="34" t="s">
        <v>402</v>
      </c>
      <c r="AD11" s="34"/>
    </row>
    <row r="12" spans="1:81" ht="24.75" customHeight="1" x14ac:dyDescent="0.2">
      <c r="A12" s="11" t="s">
        <v>66</v>
      </c>
      <c r="B12" s="4"/>
      <c r="C12" s="4"/>
      <c r="D12" s="11" t="s">
        <v>66</v>
      </c>
      <c r="E12" s="33" t="s">
        <v>401</v>
      </c>
      <c r="F12" s="33"/>
      <c r="G12" s="11" t="s">
        <v>66</v>
      </c>
      <c r="H12" s="33" t="s">
        <v>400</v>
      </c>
      <c r="I12" s="33"/>
      <c r="J12" s="11" t="s">
        <v>66</v>
      </c>
      <c r="K12" s="33" t="s">
        <v>399</v>
      </c>
      <c r="L12" s="33"/>
      <c r="M12" s="11" t="s">
        <v>66</v>
      </c>
      <c r="N12" s="33"/>
      <c r="O12" s="33"/>
      <c r="P12" s="11" t="s">
        <v>66</v>
      </c>
      <c r="Q12" s="34"/>
      <c r="R12" s="34"/>
      <c r="S12" s="11" t="s">
        <v>66</v>
      </c>
      <c r="T12" s="34"/>
      <c r="U12" s="34"/>
      <c r="V12" s="19" t="s">
        <v>66</v>
      </c>
      <c r="W12" s="37" t="s">
        <v>398</v>
      </c>
      <c r="X12" s="38"/>
      <c r="Y12" s="19" t="s">
        <v>66</v>
      </c>
      <c r="Z12" s="37" t="s">
        <v>397</v>
      </c>
      <c r="AA12" s="38"/>
      <c r="AB12" s="11" t="s">
        <v>66</v>
      </c>
      <c r="AC12" s="15"/>
      <c r="AD12" s="15"/>
    </row>
    <row r="13" spans="1:81" ht="24.75" customHeight="1" x14ac:dyDescent="0.2">
      <c r="A13" s="4" t="s">
        <v>53</v>
      </c>
      <c r="B13" s="32" t="s">
        <v>396</v>
      </c>
      <c r="C13" s="32"/>
      <c r="D13" s="4" t="s">
        <v>53</v>
      </c>
      <c r="E13" s="32" t="s">
        <v>395</v>
      </c>
      <c r="F13" s="32"/>
      <c r="G13" s="4" t="s">
        <v>53</v>
      </c>
      <c r="H13" s="32" t="s">
        <v>394</v>
      </c>
      <c r="I13" s="32"/>
      <c r="J13" s="4" t="s">
        <v>53</v>
      </c>
      <c r="K13" s="32" t="s">
        <v>393</v>
      </c>
      <c r="L13" s="32"/>
      <c r="M13" s="4" t="s">
        <v>53</v>
      </c>
      <c r="N13" s="32" t="s">
        <v>392</v>
      </c>
      <c r="O13" s="32"/>
      <c r="P13" s="4" t="s">
        <v>53</v>
      </c>
      <c r="Q13" s="32" t="s">
        <v>391</v>
      </c>
      <c r="R13" s="32"/>
      <c r="S13" s="4" t="s">
        <v>53</v>
      </c>
      <c r="T13" s="32" t="s">
        <v>390</v>
      </c>
      <c r="U13" s="32"/>
      <c r="V13" s="27" t="s">
        <v>53</v>
      </c>
      <c r="W13" s="39" t="s">
        <v>389</v>
      </c>
      <c r="X13" s="39"/>
      <c r="Y13" s="27" t="s">
        <v>53</v>
      </c>
      <c r="Z13" s="39" t="s">
        <v>388</v>
      </c>
      <c r="AA13" s="39"/>
      <c r="AB13" s="4" t="s">
        <v>53</v>
      </c>
      <c r="AC13" s="32" t="s">
        <v>387</v>
      </c>
      <c r="AD13" s="32"/>
    </row>
    <row r="14" spans="1:81" ht="24.75" customHeight="1" x14ac:dyDescent="0.2">
      <c r="A14" s="4" t="s">
        <v>41</v>
      </c>
      <c r="B14" s="32" t="s">
        <v>51</v>
      </c>
      <c r="C14" s="32"/>
      <c r="D14" s="4" t="s">
        <v>41</v>
      </c>
      <c r="E14" s="31" t="s">
        <v>386</v>
      </c>
      <c r="F14" s="31"/>
      <c r="G14" s="4" t="s">
        <v>41</v>
      </c>
      <c r="H14" s="31" t="s">
        <v>385</v>
      </c>
      <c r="I14" s="31"/>
      <c r="J14" s="4" t="s">
        <v>41</v>
      </c>
      <c r="K14" s="31" t="s">
        <v>384</v>
      </c>
      <c r="L14" s="31"/>
      <c r="M14" s="4" t="s">
        <v>41</v>
      </c>
      <c r="N14" s="31" t="s">
        <v>383</v>
      </c>
      <c r="O14" s="31"/>
      <c r="P14" s="4" t="s">
        <v>41</v>
      </c>
      <c r="Q14" s="31" t="s">
        <v>382</v>
      </c>
      <c r="R14" s="31"/>
      <c r="S14" s="4" t="s">
        <v>41</v>
      </c>
      <c r="T14" s="31" t="s">
        <v>381</v>
      </c>
      <c r="U14" s="31"/>
      <c r="V14" s="27" t="s">
        <v>41</v>
      </c>
      <c r="W14" s="30" t="s">
        <v>380</v>
      </c>
      <c r="X14" s="30"/>
      <c r="Y14" s="27" t="s">
        <v>41</v>
      </c>
      <c r="Z14" s="30" t="s">
        <v>379</v>
      </c>
      <c r="AA14" s="30"/>
      <c r="AB14" s="4" t="s">
        <v>41</v>
      </c>
      <c r="AC14" s="31" t="s">
        <v>378</v>
      </c>
      <c r="AD14" s="31"/>
    </row>
    <row r="15" spans="1:81" ht="24.75" customHeight="1" x14ac:dyDescent="0.2">
      <c r="A15" s="4" t="s">
        <v>31</v>
      </c>
      <c r="B15" s="31" t="s">
        <v>39</v>
      </c>
      <c r="C15" s="31"/>
      <c r="D15" s="4" t="s">
        <v>31</v>
      </c>
      <c r="E15" s="31" t="s">
        <v>377</v>
      </c>
      <c r="F15" s="31"/>
      <c r="G15" s="4" t="s">
        <v>31</v>
      </c>
      <c r="H15" s="30" t="s">
        <v>376</v>
      </c>
      <c r="I15" s="30"/>
      <c r="J15" s="4" t="s">
        <v>31</v>
      </c>
      <c r="K15" s="30" t="s">
        <v>375</v>
      </c>
      <c r="L15" s="30"/>
      <c r="M15" s="4" t="s">
        <v>31</v>
      </c>
      <c r="N15" s="31" t="s">
        <v>374</v>
      </c>
      <c r="O15" s="31"/>
      <c r="P15" s="4" t="s">
        <v>31</v>
      </c>
      <c r="Q15" s="31" t="s">
        <v>373</v>
      </c>
      <c r="R15" s="31"/>
      <c r="S15" s="4" t="s">
        <v>31</v>
      </c>
      <c r="T15" s="31" t="s">
        <v>372</v>
      </c>
      <c r="U15" s="31"/>
      <c r="V15" s="27" t="s">
        <v>31</v>
      </c>
      <c r="W15" s="30" t="s">
        <v>371</v>
      </c>
      <c r="X15" s="30"/>
      <c r="Y15" s="27" t="s">
        <v>31</v>
      </c>
      <c r="Z15" s="30" t="s">
        <v>370</v>
      </c>
      <c r="AA15" s="30"/>
      <c r="AB15" s="4" t="s">
        <v>31</v>
      </c>
      <c r="AC15" s="31" t="s">
        <v>369</v>
      </c>
      <c r="AD15" s="31"/>
    </row>
    <row r="16" spans="1:81" s="26" customFormat="1" ht="24.75" customHeight="1" x14ac:dyDescent="0.2">
      <c r="A16" s="4" t="s">
        <v>29</v>
      </c>
      <c r="B16" s="4" t="s">
        <v>28</v>
      </c>
      <c r="C16" s="4" t="s">
        <v>27</v>
      </c>
      <c r="D16" s="4" t="s">
        <v>29</v>
      </c>
      <c r="E16" s="4" t="s">
        <v>28</v>
      </c>
      <c r="F16" s="4" t="s">
        <v>27</v>
      </c>
      <c r="G16" s="4" t="s">
        <v>29</v>
      </c>
      <c r="H16" s="4" t="s">
        <v>28</v>
      </c>
      <c r="I16" s="4" t="s">
        <v>27</v>
      </c>
      <c r="J16" s="4" t="s">
        <v>29</v>
      </c>
      <c r="K16" s="4" t="s">
        <v>28</v>
      </c>
      <c r="L16" s="4" t="s">
        <v>27</v>
      </c>
      <c r="M16" s="4" t="s">
        <v>29</v>
      </c>
      <c r="N16" s="4" t="s">
        <v>28</v>
      </c>
      <c r="O16" s="4" t="s">
        <v>27</v>
      </c>
      <c r="P16" s="4" t="s">
        <v>29</v>
      </c>
      <c r="Q16" s="4" t="s">
        <v>28</v>
      </c>
      <c r="R16" s="4" t="s">
        <v>27</v>
      </c>
      <c r="S16" s="4" t="s">
        <v>29</v>
      </c>
      <c r="T16" s="4" t="s">
        <v>25</v>
      </c>
      <c r="U16" s="4" t="s">
        <v>27</v>
      </c>
      <c r="V16" s="4" t="s">
        <v>29</v>
      </c>
      <c r="W16" s="4" t="s">
        <v>28</v>
      </c>
      <c r="X16" s="4" t="s">
        <v>27</v>
      </c>
      <c r="Y16" s="4" t="s">
        <v>29</v>
      </c>
      <c r="Z16" s="4" t="s">
        <v>28</v>
      </c>
      <c r="AA16" s="4" t="s">
        <v>27</v>
      </c>
      <c r="AB16" s="4" t="s">
        <v>29</v>
      </c>
      <c r="AC16" s="4" t="s">
        <v>28</v>
      </c>
      <c r="AD16" s="4" t="s">
        <v>27</v>
      </c>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1:51" ht="24.75" customHeight="1" x14ac:dyDescent="0.2">
      <c r="A17" s="4">
        <v>2014</v>
      </c>
      <c r="B17" s="25">
        <f t="shared" ref="B17:B22" si="2">AVERAGE(E17, H17,K17,N17,Q17,T17,W17,Z17,AC17)</f>
        <v>66.666666666666671</v>
      </c>
      <c r="C17" s="10"/>
      <c r="D17" s="4">
        <v>2014</v>
      </c>
      <c r="E17" s="3">
        <v>100</v>
      </c>
      <c r="F17" s="12" t="s">
        <v>368</v>
      </c>
      <c r="G17" s="4">
        <v>2014</v>
      </c>
      <c r="H17" s="9">
        <v>50</v>
      </c>
      <c r="I17" s="12" t="s">
        <v>367</v>
      </c>
      <c r="J17" s="4">
        <v>2014</v>
      </c>
      <c r="K17" s="3">
        <v>100</v>
      </c>
      <c r="L17" s="12" t="s">
        <v>361</v>
      </c>
      <c r="M17" s="4">
        <v>2014</v>
      </c>
      <c r="N17" s="3">
        <v>100</v>
      </c>
      <c r="O17" s="12" t="s">
        <v>366</v>
      </c>
      <c r="P17" s="4">
        <v>2014</v>
      </c>
      <c r="Q17" s="3">
        <v>100</v>
      </c>
      <c r="R17" s="12" t="s">
        <v>365</v>
      </c>
      <c r="S17" s="4">
        <v>2014</v>
      </c>
      <c r="T17" s="14">
        <v>50</v>
      </c>
      <c r="U17" s="12" t="s">
        <v>364</v>
      </c>
      <c r="V17" s="4">
        <v>2014</v>
      </c>
      <c r="W17" s="3">
        <v>0</v>
      </c>
      <c r="X17" s="12" t="s">
        <v>363</v>
      </c>
      <c r="Y17" s="4">
        <v>2014</v>
      </c>
      <c r="Z17" s="3">
        <v>0</v>
      </c>
      <c r="AA17" s="12" t="s">
        <v>362</v>
      </c>
      <c r="AB17" s="4">
        <v>2014</v>
      </c>
      <c r="AC17" s="3">
        <v>100</v>
      </c>
      <c r="AD17" s="2" t="s">
        <v>361</v>
      </c>
    </row>
    <row r="18" spans="1:51" ht="24.75" customHeight="1" x14ac:dyDescent="0.2">
      <c r="A18" s="4">
        <v>2015</v>
      </c>
      <c r="B18" s="25">
        <f t="shared" si="2"/>
        <v>66.666666666666671</v>
      </c>
      <c r="C18" s="10"/>
      <c r="D18" s="4">
        <v>2015</v>
      </c>
      <c r="E18" s="3">
        <v>100</v>
      </c>
      <c r="F18" s="12" t="s">
        <v>361</v>
      </c>
      <c r="G18" s="4">
        <v>2015</v>
      </c>
      <c r="H18" s="3">
        <v>50</v>
      </c>
      <c r="I18" s="12"/>
      <c r="J18" s="4">
        <v>2015</v>
      </c>
      <c r="K18" s="3">
        <v>100</v>
      </c>
      <c r="L18" s="12"/>
      <c r="M18" s="4">
        <v>2015</v>
      </c>
      <c r="N18" s="3">
        <v>100</v>
      </c>
      <c r="O18" s="12"/>
      <c r="P18" s="4">
        <v>2015</v>
      </c>
      <c r="Q18" s="3">
        <v>100</v>
      </c>
      <c r="R18" s="12"/>
      <c r="S18" s="4">
        <v>2015</v>
      </c>
      <c r="T18" s="14">
        <v>50</v>
      </c>
      <c r="U18" s="12" t="s">
        <v>360</v>
      </c>
      <c r="V18" s="4">
        <v>2015</v>
      </c>
      <c r="W18" s="9">
        <v>0</v>
      </c>
      <c r="X18" s="12"/>
      <c r="Y18" s="4">
        <v>2015</v>
      </c>
      <c r="Z18" s="3">
        <v>0</v>
      </c>
      <c r="AA18" s="12"/>
      <c r="AB18" s="4">
        <v>2015</v>
      </c>
      <c r="AC18" s="3">
        <v>100</v>
      </c>
      <c r="AD18" s="2"/>
    </row>
    <row r="19" spans="1:51" ht="24.75" customHeight="1" x14ac:dyDescent="0.2">
      <c r="A19" s="4">
        <v>2016</v>
      </c>
      <c r="B19" s="25">
        <f t="shared" si="2"/>
        <v>66.666666666666671</v>
      </c>
      <c r="C19" s="10"/>
      <c r="D19" s="4">
        <v>2016</v>
      </c>
      <c r="E19" s="3">
        <v>100</v>
      </c>
      <c r="F19" s="12"/>
      <c r="G19" s="4">
        <v>2016</v>
      </c>
      <c r="H19" s="3">
        <v>50</v>
      </c>
      <c r="I19" s="12"/>
      <c r="J19" s="4">
        <v>2016</v>
      </c>
      <c r="K19" s="3">
        <v>100</v>
      </c>
      <c r="L19" s="12"/>
      <c r="M19" s="4">
        <v>2016</v>
      </c>
      <c r="N19" s="3">
        <v>100</v>
      </c>
      <c r="O19" s="12"/>
      <c r="P19" s="4">
        <v>2016</v>
      </c>
      <c r="Q19" s="3">
        <v>100</v>
      </c>
      <c r="R19" s="12"/>
      <c r="S19" s="4">
        <v>2016</v>
      </c>
      <c r="T19" s="14">
        <v>50</v>
      </c>
      <c r="U19" s="12"/>
      <c r="V19" s="4">
        <v>2016</v>
      </c>
      <c r="W19" s="9">
        <v>0</v>
      </c>
      <c r="X19" s="12"/>
      <c r="Y19" s="4">
        <v>2016</v>
      </c>
      <c r="Z19" s="3">
        <v>0</v>
      </c>
      <c r="AA19" s="12"/>
      <c r="AB19" s="4">
        <v>2016</v>
      </c>
      <c r="AC19" s="3">
        <v>100</v>
      </c>
      <c r="AD19" s="2"/>
    </row>
    <row r="20" spans="1:51" ht="24.75" customHeight="1" x14ac:dyDescent="0.2">
      <c r="A20" s="4">
        <v>2017</v>
      </c>
      <c r="B20" s="25">
        <f t="shared" si="2"/>
        <v>66.666666666666671</v>
      </c>
      <c r="C20" s="10"/>
      <c r="D20" s="4">
        <v>2017</v>
      </c>
      <c r="E20" s="3">
        <v>100</v>
      </c>
      <c r="F20" s="12"/>
      <c r="G20" s="4">
        <v>2017</v>
      </c>
      <c r="H20" s="3">
        <v>50</v>
      </c>
      <c r="I20" s="12"/>
      <c r="J20" s="4">
        <v>2017</v>
      </c>
      <c r="K20" s="3">
        <v>100</v>
      </c>
      <c r="L20" s="12"/>
      <c r="M20" s="4">
        <v>2017</v>
      </c>
      <c r="N20" s="3">
        <v>100</v>
      </c>
      <c r="O20" s="12"/>
      <c r="P20" s="4">
        <v>2017</v>
      </c>
      <c r="Q20" s="3">
        <v>100</v>
      </c>
      <c r="R20" s="12"/>
      <c r="S20" s="4">
        <v>2017</v>
      </c>
      <c r="T20" s="14">
        <v>50</v>
      </c>
      <c r="U20" s="12"/>
      <c r="V20" s="4">
        <v>2017</v>
      </c>
      <c r="W20" s="9">
        <v>0</v>
      </c>
      <c r="X20" s="12"/>
      <c r="Y20" s="4">
        <v>2017</v>
      </c>
      <c r="Z20" s="3">
        <v>0</v>
      </c>
      <c r="AA20" s="12"/>
      <c r="AB20" s="4">
        <v>2017</v>
      </c>
      <c r="AC20" s="3">
        <v>100</v>
      </c>
      <c r="AD20" s="2"/>
    </row>
    <row r="21" spans="1:51" ht="24.75" customHeight="1" x14ac:dyDescent="0.2">
      <c r="A21" s="4">
        <v>2018</v>
      </c>
      <c r="B21" s="25">
        <f t="shared" si="2"/>
        <v>66.666666666666671</v>
      </c>
      <c r="C21" s="10"/>
      <c r="D21" s="4">
        <v>2018</v>
      </c>
      <c r="E21" s="3">
        <v>100</v>
      </c>
      <c r="F21" s="12"/>
      <c r="G21" s="4">
        <v>2018</v>
      </c>
      <c r="H21" s="3">
        <v>50</v>
      </c>
      <c r="I21" s="12"/>
      <c r="J21" s="4">
        <v>2018</v>
      </c>
      <c r="K21" s="3">
        <v>100</v>
      </c>
      <c r="L21" s="12"/>
      <c r="M21" s="4">
        <v>2018</v>
      </c>
      <c r="N21" s="3">
        <v>100</v>
      </c>
      <c r="O21" s="12"/>
      <c r="P21" s="4">
        <v>2018</v>
      </c>
      <c r="Q21" s="3">
        <v>100</v>
      </c>
      <c r="R21" s="12"/>
      <c r="S21" s="4">
        <v>2018</v>
      </c>
      <c r="T21" s="14">
        <v>50</v>
      </c>
      <c r="U21" s="12"/>
      <c r="V21" s="4">
        <v>2018</v>
      </c>
      <c r="W21" s="9">
        <v>0</v>
      </c>
      <c r="X21" s="12"/>
      <c r="Y21" s="4">
        <v>2018</v>
      </c>
      <c r="Z21" s="3">
        <v>0</v>
      </c>
      <c r="AA21" s="12"/>
      <c r="AB21" s="4">
        <v>2018</v>
      </c>
      <c r="AC21" s="3">
        <v>100</v>
      </c>
      <c r="AD21" s="2"/>
    </row>
    <row r="22" spans="1:51" ht="24.75" customHeight="1" x14ac:dyDescent="0.2">
      <c r="A22" s="4">
        <v>2019</v>
      </c>
      <c r="B22" s="25">
        <f t="shared" si="2"/>
        <v>66.666666666666671</v>
      </c>
      <c r="C22" s="10"/>
      <c r="D22" s="4">
        <v>2019</v>
      </c>
      <c r="E22" s="3">
        <v>100</v>
      </c>
      <c r="F22" s="12"/>
      <c r="G22" s="4">
        <v>2019</v>
      </c>
      <c r="H22" s="3">
        <v>50</v>
      </c>
      <c r="I22" s="12"/>
      <c r="J22" s="4">
        <v>2019</v>
      </c>
      <c r="K22" s="3">
        <v>100</v>
      </c>
      <c r="L22" s="12"/>
      <c r="M22" s="4">
        <v>2019</v>
      </c>
      <c r="N22" s="3">
        <v>100</v>
      </c>
      <c r="O22" s="12"/>
      <c r="P22" s="4">
        <v>2019</v>
      </c>
      <c r="Q22" s="3">
        <v>100</v>
      </c>
      <c r="R22" s="12"/>
      <c r="S22" s="4">
        <v>2019</v>
      </c>
      <c r="T22" s="14">
        <v>50</v>
      </c>
      <c r="U22" s="12"/>
      <c r="V22" s="4">
        <v>2019</v>
      </c>
      <c r="W22" s="9">
        <v>0</v>
      </c>
      <c r="X22" s="12"/>
      <c r="Y22" s="4">
        <v>2019</v>
      </c>
      <c r="Z22" s="3">
        <v>0</v>
      </c>
      <c r="AA22" s="12"/>
      <c r="AB22" s="4">
        <v>2019</v>
      </c>
      <c r="AC22" s="3">
        <v>100</v>
      </c>
      <c r="AD22" s="2"/>
    </row>
    <row r="23" spans="1:51" ht="24.75" customHeight="1" x14ac:dyDescent="0.2">
      <c r="A23" s="22"/>
      <c r="B23" s="22"/>
      <c r="C23" s="22"/>
      <c r="D23" s="22"/>
      <c r="E23" s="22"/>
      <c r="F23" s="22"/>
      <c r="G23" s="22"/>
      <c r="H23" s="22"/>
      <c r="I23" s="22"/>
      <c r="J23" s="22"/>
      <c r="K23" s="22"/>
      <c r="L23" s="22"/>
      <c r="M23" s="22"/>
      <c r="N23" s="22"/>
    </row>
    <row r="24" spans="1:51" ht="24.75" customHeight="1" x14ac:dyDescent="0.2">
      <c r="A24" s="11" t="s">
        <v>76</v>
      </c>
      <c r="B24" s="35" t="s">
        <v>359</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1:51" ht="24.75" customHeight="1" x14ac:dyDescent="0.2">
      <c r="A25" s="11" t="s">
        <v>67</v>
      </c>
      <c r="B25" s="36" t="s">
        <v>358</v>
      </c>
      <c r="C25" s="36"/>
      <c r="D25" s="11" t="s">
        <v>67</v>
      </c>
      <c r="E25" s="34" t="s">
        <v>357</v>
      </c>
      <c r="F25" s="34"/>
      <c r="G25" s="11" t="s">
        <v>67</v>
      </c>
      <c r="H25" s="34" t="s">
        <v>356</v>
      </c>
      <c r="I25" s="34"/>
      <c r="J25" s="11" t="s">
        <v>67</v>
      </c>
      <c r="K25" s="34" t="s">
        <v>355</v>
      </c>
      <c r="L25" s="34"/>
      <c r="M25" s="11" t="s">
        <v>67</v>
      </c>
      <c r="N25" s="34"/>
      <c r="O25" s="34"/>
      <c r="P25" s="11" t="s">
        <v>67</v>
      </c>
      <c r="Q25" s="34"/>
      <c r="R25" s="34"/>
      <c r="S25" s="11" t="s">
        <v>67</v>
      </c>
      <c r="T25" s="36" t="s">
        <v>354</v>
      </c>
      <c r="U25" s="36"/>
      <c r="V25" s="11" t="s">
        <v>67</v>
      </c>
      <c r="W25" s="34"/>
      <c r="X25" s="34"/>
      <c r="Y25" s="11" t="s">
        <v>67</v>
      </c>
      <c r="Z25" s="38"/>
      <c r="AA25" s="38"/>
      <c r="AB25" s="19" t="s">
        <v>67</v>
      </c>
      <c r="AC25" s="38"/>
      <c r="AD25" s="38"/>
      <c r="AE25" s="19" t="s">
        <v>67</v>
      </c>
      <c r="AF25" s="38" t="s">
        <v>353</v>
      </c>
      <c r="AG25" s="38"/>
      <c r="AH25" s="11" t="s">
        <v>67</v>
      </c>
      <c r="AI25" s="34"/>
      <c r="AJ25" s="34"/>
      <c r="AK25" s="11" t="s">
        <v>67</v>
      </c>
      <c r="AL25" s="34"/>
      <c r="AM25" s="34"/>
      <c r="AN25" s="11" t="s">
        <v>67</v>
      </c>
      <c r="AO25" s="34" t="s">
        <v>352</v>
      </c>
      <c r="AP25" s="34"/>
      <c r="AQ25" s="11" t="s">
        <v>67</v>
      </c>
      <c r="AR25" s="34" t="s">
        <v>351</v>
      </c>
      <c r="AS25" s="34"/>
      <c r="AT25" s="11" t="s">
        <v>67</v>
      </c>
      <c r="AU25" s="34" t="s">
        <v>350</v>
      </c>
      <c r="AV25" s="34"/>
      <c r="AW25" s="11" t="s">
        <v>67</v>
      </c>
      <c r="AX25" s="34" t="s">
        <v>349</v>
      </c>
      <c r="AY25" s="34"/>
    </row>
    <row r="26" spans="1:51" ht="24.75" customHeight="1" x14ac:dyDescent="0.2">
      <c r="A26" s="11" t="s">
        <v>66</v>
      </c>
      <c r="B26" s="4"/>
      <c r="C26" s="4"/>
      <c r="D26" s="11" t="s">
        <v>66</v>
      </c>
      <c r="E26" s="15"/>
      <c r="F26" s="15"/>
      <c r="G26" s="11" t="s">
        <v>66</v>
      </c>
      <c r="H26" s="33"/>
      <c r="I26" s="33"/>
      <c r="J26" s="11" t="s">
        <v>66</v>
      </c>
      <c r="K26" s="33"/>
      <c r="L26" s="33"/>
      <c r="M26" s="11" t="s">
        <v>66</v>
      </c>
      <c r="N26" s="33" t="s">
        <v>348</v>
      </c>
      <c r="O26" s="33"/>
      <c r="P26" s="11" t="s">
        <v>66</v>
      </c>
      <c r="Q26" s="33" t="s">
        <v>347</v>
      </c>
      <c r="R26" s="33"/>
      <c r="S26" s="11" t="s">
        <v>66</v>
      </c>
      <c r="T26" s="34"/>
      <c r="U26" s="34"/>
      <c r="V26" s="11" t="s">
        <v>66</v>
      </c>
      <c r="W26" s="33" t="s">
        <v>346</v>
      </c>
      <c r="X26" s="33"/>
      <c r="Y26" s="11" t="s">
        <v>66</v>
      </c>
      <c r="Z26" s="37" t="s">
        <v>345</v>
      </c>
      <c r="AA26" s="37"/>
      <c r="AB26" s="19" t="s">
        <v>66</v>
      </c>
      <c r="AC26" s="37" t="s">
        <v>344</v>
      </c>
      <c r="AD26" s="37"/>
      <c r="AE26" s="19" t="s">
        <v>66</v>
      </c>
      <c r="AF26" s="40"/>
      <c r="AG26" s="40"/>
      <c r="AH26" s="11" t="s">
        <v>66</v>
      </c>
      <c r="AI26" s="33" t="s">
        <v>343</v>
      </c>
      <c r="AJ26" s="33"/>
      <c r="AK26" s="11" t="s">
        <v>66</v>
      </c>
      <c r="AL26" s="33" t="s">
        <v>342</v>
      </c>
      <c r="AM26" s="33"/>
      <c r="AN26" s="11" t="s">
        <v>66</v>
      </c>
      <c r="AO26" s="34"/>
      <c r="AP26" s="34"/>
      <c r="AQ26" s="11" t="s">
        <v>66</v>
      </c>
      <c r="AR26" s="15"/>
      <c r="AS26" s="15"/>
      <c r="AT26" s="11" t="s">
        <v>66</v>
      </c>
      <c r="AU26" s="15"/>
      <c r="AV26" s="15"/>
      <c r="AW26" s="11" t="s">
        <v>66</v>
      </c>
      <c r="AX26" s="15"/>
      <c r="AY26" s="15"/>
    </row>
    <row r="27" spans="1:51" ht="24.75" customHeight="1" x14ac:dyDescent="0.2">
      <c r="A27" s="4" t="s">
        <v>53</v>
      </c>
      <c r="B27" s="32" t="s">
        <v>341</v>
      </c>
      <c r="C27" s="32"/>
      <c r="D27" s="4" t="s">
        <v>53</v>
      </c>
      <c r="E27" s="32" t="s">
        <v>340</v>
      </c>
      <c r="F27" s="32"/>
      <c r="G27" s="4" t="s">
        <v>53</v>
      </c>
      <c r="H27" s="32" t="s">
        <v>339</v>
      </c>
      <c r="I27" s="32"/>
      <c r="J27" s="4" t="s">
        <v>53</v>
      </c>
      <c r="K27" s="32" t="s">
        <v>338</v>
      </c>
      <c r="L27" s="32"/>
      <c r="M27" s="4" t="s">
        <v>53</v>
      </c>
      <c r="N27" s="32" t="s">
        <v>337</v>
      </c>
      <c r="O27" s="32"/>
      <c r="P27" s="4" t="s">
        <v>53</v>
      </c>
      <c r="Q27" s="32" t="s">
        <v>336</v>
      </c>
      <c r="R27" s="32"/>
      <c r="S27" s="4" t="s">
        <v>53</v>
      </c>
      <c r="T27" s="32" t="s">
        <v>335</v>
      </c>
      <c r="U27" s="32"/>
      <c r="V27" s="4" t="s">
        <v>53</v>
      </c>
      <c r="W27" s="32" t="s">
        <v>334</v>
      </c>
      <c r="X27" s="32"/>
      <c r="Y27" s="4" t="s">
        <v>53</v>
      </c>
      <c r="Z27" s="32" t="s">
        <v>333</v>
      </c>
      <c r="AA27" s="32"/>
      <c r="AB27" s="4" t="s">
        <v>53</v>
      </c>
      <c r="AC27" s="32" t="s">
        <v>332</v>
      </c>
      <c r="AD27" s="32"/>
      <c r="AE27" s="4" t="s">
        <v>53</v>
      </c>
      <c r="AF27" s="32" t="s">
        <v>320</v>
      </c>
      <c r="AG27" s="32"/>
      <c r="AH27" s="4" t="s">
        <v>53</v>
      </c>
      <c r="AI27" s="32" t="s">
        <v>153</v>
      </c>
      <c r="AJ27" s="32"/>
      <c r="AK27" s="4" t="s">
        <v>53</v>
      </c>
      <c r="AL27" s="32" t="s">
        <v>331</v>
      </c>
      <c r="AM27" s="32"/>
      <c r="AN27" s="4" t="s">
        <v>53</v>
      </c>
      <c r="AO27" s="32" t="s">
        <v>318</v>
      </c>
      <c r="AP27" s="32"/>
      <c r="AQ27" s="4" t="s">
        <v>53</v>
      </c>
      <c r="AR27" s="32" t="s">
        <v>330</v>
      </c>
      <c r="AS27" s="32"/>
      <c r="AT27" s="4" t="s">
        <v>53</v>
      </c>
      <c r="AU27" s="32" t="s">
        <v>329</v>
      </c>
      <c r="AV27" s="32"/>
      <c r="AW27" s="4" t="s">
        <v>53</v>
      </c>
      <c r="AX27" s="32" t="s">
        <v>328</v>
      </c>
      <c r="AY27" s="32"/>
    </row>
    <row r="28" spans="1:51" ht="24.75" customHeight="1" x14ac:dyDescent="0.2">
      <c r="A28" s="4" t="s">
        <v>41</v>
      </c>
      <c r="B28" s="32" t="s">
        <v>51</v>
      </c>
      <c r="C28" s="32"/>
      <c r="D28" s="4" t="s">
        <v>41</v>
      </c>
      <c r="E28" s="31" t="s">
        <v>327</v>
      </c>
      <c r="F28" s="31"/>
      <c r="G28" s="4" t="s">
        <v>41</v>
      </c>
      <c r="H28" s="31" t="s">
        <v>326</v>
      </c>
      <c r="I28" s="31"/>
      <c r="J28" s="4" t="s">
        <v>41</v>
      </c>
      <c r="K28" s="31"/>
      <c r="L28" s="31"/>
      <c r="M28" s="4" t="s">
        <v>41</v>
      </c>
      <c r="N28" s="31" t="s">
        <v>325</v>
      </c>
      <c r="O28" s="31"/>
      <c r="P28" s="4" t="s">
        <v>41</v>
      </c>
      <c r="Q28" s="31" t="s">
        <v>324</v>
      </c>
      <c r="R28" s="31"/>
      <c r="S28" s="4" t="s">
        <v>41</v>
      </c>
      <c r="T28" s="31"/>
      <c r="U28" s="31"/>
      <c r="V28" s="4" t="s">
        <v>41</v>
      </c>
      <c r="W28" s="31" t="s">
        <v>323</v>
      </c>
      <c r="X28" s="31"/>
      <c r="Y28" s="4" t="s">
        <v>41</v>
      </c>
      <c r="Z28" s="31" t="s">
        <v>322</v>
      </c>
      <c r="AA28" s="31"/>
      <c r="AB28" s="4" t="s">
        <v>41</v>
      </c>
      <c r="AC28" s="31" t="s">
        <v>321</v>
      </c>
      <c r="AD28" s="31"/>
      <c r="AE28" s="4" t="s">
        <v>41</v>
      </c>
      <c r="AF28" s="31" t="s">
        <v>320</v>
      </c>
      <c r="AG28" s="31"/>
      <c r="AH28" s="4" t="s">
        <v>41</v>
      </c>
      <c r="AI28" s="31" t="s">
        <v>187</v>
      </c>
      <c r="AJ28" s="31"/>
      <c r="AK28" s="4" t="s">
        <v>41</v>
      </c>
      <c r="AL28" s="31" t="s">
        <v>319</v>
      </c>
      <c r="AM28" s="31"/>
      <c r="AN28" s="4" t="s">
        <v>41</v>
      </c>
      <c r="AO28" s="31" t="s">
        <v>318</v>
      </c>
      <c r="AP28" s="31"/>
      <c r="AQ28" s="4" t="s">
        <v>41</v>
      </c>
      <c r="AR28" s="31" t="s">
        <v>317</v>
      </c>
      <c r="AS28" s="31"/>
      <c r="AT28" s="4" t="s">
        <v>41</v>
      </c>
      <c r="AU28" s="31" t="s">
        <v>316</v>
      </c>
      <c r="AV28" s="31"/>
      <c r="AW28" s="4" t="s">
        <v>41</v>
      </c>
      <c r="AX28" s="31" t="s">
        <v>315</v>
      </c>
      <c r="AY28" s="31"/>
    </row>
    <row r="29" spans="1:51" ht="24.75" customHeight="1" x14ac:dyDescent="0.2">
      <c r="A29" s="4" t="s">
        <v>31</v>
      </c>
      <c r="B29" s="31" t="s">
        <v>39</v>
      </c>
      <c r="C29" s="31"/>
      <c r="D29" s="4" t="s">
        <v>31</v>
      </c>
      <c r="E29" s="31" t="s">
        <v>314</v>
      </c>
      <c r="F29" s="31"/>
      <c r="G29" s="4" t="s">
        <v>31</v>
      </c>
      <c r="H29" s="31" t="s">
        <v>313</v>
      </c>
      <c r="I29" s="31"/>
      <c r="J29" s="4" t="s">
        <v>31</v>
      </c>
      <c r="K29" s="39" t="s">
        <v>312</v>
      </c>
      <c r="L29" s="31"/>
      <c r="M29" s="4" t="s">
        <v>31</v>
      </c>
      <c r="N29" s="31" t="s">
        <v>311</v>
      </c>
      <c r="O29" s="31"/>
      <c r="P29" s="4" t="s">
        <v>31</v>
      </c>
      <c r="Q29" s="31" t="s">
        <v>310</v>
      </c>
      <c r="R29" s="31"/>
      <c r="S29" s="4" t="s">
        <v>31</v>
      </c>
      <c r="T29" s="31" t="s">
        <v>309</v>
      </c>
      <c r="U29" s="31"/>
      <c r="V29" s="4" t="s">
        <v>31</v>
      </c>
      <c r="W29" s="31" t="s">
        <v>308</v>
      </c>
      <c r="X29" s="31"/>
      <c r="Y29" s="4" t="s">
        <v>31</v>
      </c>
      <c r="Z29" s="31" t="s">
        <v>307</v>
      </c>
      <c r="AA29" s="31"/>
      <c r="AB29" s="4" t="s">
        <v>31</v>
      </c>
      <c r="AC29" s="31" t="s">
        <v>306</v>
      </c>
      <c r="AD29" s="31"/>
      <c r="AE29" s="4" t="s">
        <v>31</v>
      </c>
      <c r="AF29" s="31" t="s">
        <v>39</v>
      </c>
      <c r="AG29" s="31"/>
      <c r="AH29" s="4" t="s">
        <v>31</v>
      </c>
      <c r="AI29" s="31" t="s">
        <v>180</v>
      </c>
      <c r="AJ29" s="31"/>
      <c r="AK29" s="4" t="s">
        <v>31</v>
      </c>
      <c r="AL29" s="31" t="s">
        <v>305</v>
      </c>
      <c r="AM29" s="31"/>
      <c r="AN29" s="4" t="s">
        <v>31</v>
      </c>
      <c r="AO29" s="31" t="s">
        <v>304</v>
      </c>
      <c r="AP29" s="31"/>
      <c r="AQ29" s="4" t="s">
        <v>31</v>
      </c>
      <c r="AR29" s="31" t="s">
        <v>303</v>
      </c>
      <c r="AS29" s="31"/>
      <c r="AT29" s="4" t="s">
        <v>31</v>
      </c>
      <c r="AU29" s="31" t="s">
        <v>302</v>
      </c>
      <c r="AV29" s="31"/>
      <c r="AW29" s="4" t="s">
        <v>31</v>
      </c>
      <c r="AX29" s="31" t="s">
        <v>301</v>
      </c>
      <c r="AY29" s="31"/>
    </row>
    <row r="30" spans="1:51" ht="24.75" customHeight="1" x14ac:dyDescent="0.2">
      <c r="A30" s="4" t="s">
        <v>29</v>
      </c>
      <c r="B30" s="4" t="s">
        <v>28</v>
      </c>
      <c r="C30" s="4" t="s">
        <v>27</v>
      </c>
      <c r="D30" s="4" t="s">
        <v>26</v>
      </c>
      <c r="E30" s="4" t="s">
        <v>25</v>
      </c>
      <c r="F30" s="15" t="s">
        <v>24</v>
      </c>
      <c r="G30" s="4" t="s">
        <v>29</v>
      </c>
      <c r="H30" s="4" t="s">
        <v>28</v>
      </c>
      <c r="I30" s="4" t="s">
        <v>299</v>
      </c>
      <c r="J30" s="4" t="s">
        <v>29</v>
      </c>
      <c r="K30" s="4" t="s">
        <v>28</v>
      </c>
      <c r="L30" s="4" t="s">
        <v>299</v>
      </c>
      <c r="M30" s="4" t="s">
        <v>29</v>
      </c>
      <c r="N30" s="4" t="s">
        <v>28</v>
      </c>
      <c r="O30" s="4" t="s">
        <v>299</v>
      </c>
      <c r="P30" s="4" t="s">
        <v>29</v>
      </c>
      <c r="Q30" s="4" t="s">
        <v>28</v>
      </c>
      <c r="R30" s="4" t="s">
        <v>299</v>
      </c>
      <c r="S30" s="4" t="s">
        <v>26</v>
      </c>
      <c r="T30" s="4" t="s">
        <v>25</v>
      </c>
      <c r="U30" s="4" t="s">
        <v>300</v>
      </c>
      <c r="V30" s="4" t="s">
        <v>26</v>
      </c>
      <c r="W30" s="4" t="s">
        <v>25</v>
      </c>
      <c r="X30" s="4" t="s">
        <v>300</v>
      </c>
      <c r="Y30" s="4" t="s">
        <v>26</v>
      </c>
      <c r="Z30" s="4" t="s">
        <v>25</v>
      </c>
      <c r="AA30" s="4" t="s">
        <v>300</v>
      </c>
      <c r="AB30" s="4" t="s">
        <v>26</v>
      </c>
      <c r="AC30" s="4" t="s">
        <v>25</v>
      </c>
      <c r="AD30" s="4" t="s">
        <v>300</v>
      </c>
      <c r="AE30" s="4" t="s">
        <v>26</v>
      </c>
      <c r="AF30" s="4" t="s">
        <v>25</v>
      </c>
      <c r="AG30" s="4" t="s">
        <v>300</v>
      </c>
      <c r="AH30" s="4" t="s">
        <v>26</v>
      </c>
      <c r="AI30" s="4" t="s">
        <v>25</v>
      </c>
      <c r="AJ30" s="4" t="s">
        <v>300</v>
      </c>
      <c r="AK30" s="4" t="s">
        <v>29</v>
      </c>
      <c r="AL30" s="4" t="s">
        <v>25</v>
      </c>
      <c r="AM30" s="4" t="s">
        <v>299</v>
      </c>
      <c r="AN30" s="4" t="s">
        <v>29</v>
      </c>
      <c r="AO30" s="4" t="s">
        <v>28</v>
      </c>
      <c r="AP30" s="4" t="s">
        <v>299</v>
      </c>
      <c r="AQ30" s="4" t="s">
        <v>29</v>
      </c>
      <c r="AR30" s="4" t="s">
        <v>28</v>
      </c>
      <c r="AS30" s="4" t="s">
        <v>299</v>
      </c>
      <c r="AT30" s="4" t="s">
        <v>29</v>
      </c>
      <c r="AU30" s="4" t="s">
        <v>28</v>
      </c>
      <c r="AV30" s="4" t="s">
        <v>299</v>
      </c>
      <c r="AW30" s="4" t="s">
        <v>29</v>
      </c>
      <c r="AX30" s="4" t="s">
        <v>28</v>
      </c>
      <c r="AY30" s="4" t="s">
        <v>299</v>
      </c>
    </row>
    <row r="31" spans="1:51" ht="24.75" customHeight="1" x14ac:dyDescent="0.2">
      <c r="A31" s="4">
        <v>2014</v>
      </c>
      <c r="B31" s="25">
        <f t="shared" ref="B31:B36" si="3">AVERAGE(E31,H31,K31,T31,AF31,AO31,AU31,AX31,AR31)</f>
        <v>68.5</v>
      </c>
      <c r="C31" s="10"/>
      <c r="D31" s="4">
        <v>2014</v>
      </c>
      <c r="E31" s="3">
        <v>50</v>
      </c>
      <c r="F31" s="12" t="s">
        <v>298</v>
      </c>
      <c r="G31" s="4">
        <v>2014</v>
      </c>
      <c r="H31" s="9">
        <v>50</v>
      </c>
      <c r="I31" s="12" t="s">
        <v>297</v>
      </c>
      <c r="J31" s="4">
        <v>2014</v>
      </c>
      <c r="K31" s="3">
        <v>100</v>
      </c>
      <c r="L31" s="12"/>
      <c r="M31" s="4">
        <v>2014</v>
      </c>
      <c r="N31" s="14">
        <v>100</v>
      </c>
      <c r="O31" s="12" t="s">
        <v>296</v>
      </c>
      <c r="P31" s="4">
        <v>2014</v>
      </c>
      <c r="Q31" s="14">
        <v>100</v>
      </c>
      <c r="R31" s="12"/>
      <c r="S31" s="4">
        <v>2014</v>
      </c>
      <c r="T31" s="24">
        <v>100</v>
      </c>
      <c r="U31" s="12"/>
      <c r="V31" s="4">
        <v>2014</v>
      </c>
      <c r="W31" s="14">
        <v>100</v>
      </c>
      <c r="X31" s="12" t="s">
        <v>295</v>
      </c>
      <c r="Y31" s="4">
        <v>2014</v>
      </c>
      <c r="Z31" s="14">
        <v>100</v>
      </c>
      <c r="AA31" s="12"/>
      <c r="AB31" s="4">
        <v>2014</v>
      </c>
      <c r="AC31" s="14">
        <v>100</v>
      </c>
      <c r="AD31" s="12"/>
      <c r="AE31" s="4">
        <v>2014</v>
      </c>
      <c r="AF31" s="23">
        <f t="shared" ref="AF31:AF36" si="4">0.67*AI31+0.33*AL31</f>
        <v>16.5</v>
      </c>
      <c r="AG31" s="12"/>
      <c r="AH31" s="4">
        <v>2014</v>
      </c>
      <c r="AI31" s="9">
        <v>0</v>
      </c>
      <c r="AJ31" s="12" t="s">
        <v>294</v>
      </c>
      <c r="AK31" s="4">
        <v>2014</v>
      </c>
      <c r="AL31" s="3">
        <v>50</v>
      </c>
      <c r="AM31" s="12" t="s">
        <v>293</v>
      </c>
      <c r="AN31" s="4">
        <v>2014</v>
      </c>
      <c r="AO31" s="3">
        <v>100</v>
      </c>
      <c r="AP31" s="12" t="s">
        <v>292</v>
      </c>
      <c r="AQ31" s="4">
        <v>2014</v>
      </c>
      <c r="AR31" s="9">
        <v>50</v>
      </c>
      <c r="AS31" s="12" t="s">
        <v>291</v>
      </c>
      <c r="AT31" s="4">
        <v>2014</v>
      </c>
      <c r="AU31" s="9">
        <v>50</v>
      </c>
      <c r="AV31" s="12" t="s">
        <v>290</v>
      </c>
      <c r="AW31" s="4">
        <v>2014</v>
      </c>
      <c r="AX31" s="3">
        <v>100</v>
      </c>
      <c r="AY31" s="2" t="s">
        <v>289</v>
      </c>
    </row>
    <row r="32" spans="1:51" ht="24.75" customHeight="1" x14ac:dyDescent="0.2">
      <c r="A32" s="4">
        <v>2015</v>
      </c>
      <c r="B32" s="25">
        <f t="shared" si="3"/>
        <v>68.5</v>
      </c>
      <c r="C32" s="7"/>
      <c r="D32" s="4">
        <v>2015</v>
      </c>
      <c r="E32" s="3">
        <v>50</v>
      </c>
      <c r="F32" s="12"/>
      <c r="G32" s="4">
        <v>2015</v>
      </c>
      <c r="H32" s="14">
        <v>50</v>
      </c>
      <c r="I32" s="12"/>
      <c r="J32" s="4">
        <v>2015</v>
      </c>
      <c r="K32" s="3">
        <v>100</v>
      </c>
      <c r="L32" s="12"/>
      <c r="M32" s="4">
        <v>2015</v>
      </c>
      <c r="N32" s="14">
        <v>100</v>
      </c>
      <c r="O32" s="12"/>
      <c r="P32" s="4">
        <v>2015</v>
      </c>
      <c r="Q32" s="14">
        <v>100</v>
      </c>
      <c r="R32" s="12"/>
      <c r="S32" s="4">
        <v>2015</v>
      </c>
      <c r="T32" s="24">
        <v>100</v>
      </c>
      <c r="U32" s="12"/>
      <c r="V32" s="4">
        <v>2015</v>
      </c>
      <c r="W32" s="14">
        <v>100</v>
      </c>
      <c r="X32" s="12"/>
      <c r="Y32" s="4">
        <v>2015</v>
      </c>
      <c r="Z32" s="14">
        <v>100</v>
      </c>
      <c r="AA32" s="12"/>
      <c r="AB32" s="4">
        <v>2015</v>
      </c>
      <c r="AC32" s="14">
        <v>100</v>
      </c>
      <c r="AD32" s="12"/>
      <c r="AE32" s="4">
        <v>2015</v>
      </c>
      <c r="AF32" s="23">
        <f t="shared" si="4"/>
        <v>16.5</v>
      </c>
      <c r="AG32" s="12"/>
      <c r="AH32" s="4">
        <v>2015</v>
      </c>
      <c r="AI32" s="3">
        <v>0</v>
      </c>
      <c r="AJ32" s="12"/>
      <c r="AK32" s="4">
        <v>2015</v>
      </c>
      <c r="AL32" s="3">
        <v>50</v>
      </c>
      <c r="AM32" s="12"/>
      <c r="AN32" s="4">
        <v>2015</v>
      </c>
      <c r="AO32" s="14">
        <v>100</v>
      </c>
      <c r="AP32" s="12"/>
      <c r="AQ32" s="4">
        <v>2015</v>
      </c>
      <c r="AR32" s="14">
        <v>50</v>
      </c>
      <c r="AS32" s="12"/>
      <c r="AT32" s="4">
        <v>2015</v>
      </c>
      <c r="AU32" s="14">
        <v>50</v>
      </c>
      <c r="AV32" s="12"/>
      <c r="AW32" s="4">
        <v>2015</v>
      </c>
      <c r="AX32" s="14">
        <v>100</v>
      </c>
      <c r="AY32" s="2"/>
    </row>
    <row r="33" spans="1:51" ht="24.75" customHeight="1" x14ac:dyDescent="0.2">
      <c r="A33" s="4">
        <v>2016</v>
      </c>
      <c r="B33" s="25">
        <f t="shared" si="3"/>
        <v>68.5</v>
      </c>
      <c r="C33" s="7"/>
      <c r="D33" s="4">
        <v>2016</v>
      </c>
      <c r="E33" s="3">
        <v>50</v>
      </c>
      <c r="F33" s="12"/>
      <c r="G33" s="4">
        <v>2016</v>
      </c>
      <c r="H33" s="14">
        <v>50</v>
      </c>
      <c r="I33" s="12"/>
      <c r="J33" s="4">
        <v>2016</v>
      </c>
      <c r="K33" s="3">
        <v>100</v>
      </c>
      <c r="L33" s="12"/>
      <c r="M33" s="4">
        <v>2016</v>
      </c>
      <c r="N33" s="14">
        <v>100</v>
      </c>
      <c r="O33" s="12"/>
      <c r="P33" s="4">
        <v>2016</v>
      </c>
      <c r="Q33" s="14">
        <v>100</v>
      </c>
      <c r="R33" s="12"/>
      <c r="S33" s="4">
        <v>2016</v>
      </c>
      <c r="T33" s="24">
        <v>100</v>
      </c>
      <c r="U33" s="12"/>
      <c r="V33" s="4">
        <v>2016</v>
      </c>
      <c r="W33" s="14">
        <v>100</v>
      </c>
      <c r="X33" s="12"/>
      <c r="Y33" s="4">
        <v>2016</v>
      </c>
      <c r="Z33" s="14">
        <v>100</v>
      </c>
      <c r="AA33" s="12"/>
      <c r="AB33" s="4">
        <v>2016</v>
      </c>
      <c r="AC33" s="14">
        <v>100</v>
      </c>
      <c r="AD33" s="12"/>
      <c r="AE33" s="4">
        <v>2016</v>
      </c>
      <c r="AF33" s="23">
        <f t="shared" si="4"/>
        <v>16.5</v>
      </c>
      <c r="AG33" s="12"/>
      <c r="AH33" s="4">
        <v>2016</v>
      </c>
      <c r="AI33" s="3">
        <v>0</v>
      </c>
      <c r="AJ33" s="12"/>
      <c r="AK33" s="4">
        <v>2016</v>
      </c>
      <c r="AL33" s="3">
        <v>50</v>
      </c>
      <c r="AM33" s="12"/>
      <c r="AN33" s="4">
        <v>2016</v>
      </c>
      <c r="AO33" s="14">
        <v>100</v>
      </c>
      <c r="AP33" s="12"/>
      <c r="AQ33" s="4">
        <v>2016</v>
      </c>
      <c r="AR33" s="14">
        <v>50</v>
      </c>
      <c r="AS33" s="12"/>
      <c r="AT33" s="4">
        <v>2016</v>
      </c>
      <c r="AU33" s="14">
        <v>50</v>
      </c>
      <c r="AV33" s="12"/>
      <c r="AW33" s="4">
        <v>2016</v>
      </c>
      <c r="AX33" s="14">
        <v>100</v>
      </c>
      <c r="AY33" s="2"/>
    </row>
    <row r="34" spans="1:51" ht="24.75" customHeight="1" x14ac:dyDescent="0.2">
      <c r="A34" s="4">
        <v>2017</v>
      </c>
      <c r="B34" s="25">
        <f t="shared" si="3"/>
        <v>68.5</v>
      </c>
      <c r="C34" s="7"/>
      <c r="D34" s="4">
        <v>2017</v>
      </c>
      <c r="E34" s="3">
        <v>50</v>
      </c>
      <c r="F34" s="12"/>
      <c r="G34" s="4">
        <v>2017</v>
      </c>
      <c r="H34" s="14">
        <v>50</v>
      </c>
      <c r="I34" s="12"/>
      <c r="J34" s="4">
        <v>2017</v>
      </c>
      <c r="K34" s="3">
        <v>100</v>
      </c>
      <c r="L34" s="12"/>
      <c r="M34" s="4">
        <v>2017</v>
      </c>
      <c r="N34" s="14">
        <v>100</v>
      </c>
      <c r="O34" s="12"/>
      <c r="P34" s="4">
        <v>2017</v>
      </c>
      <c r="Q34" s="14">
        <v>100</v>
      </c>
      <c r="R34" s="12"/>
      <c r="S34" s="4">
        <v>2017</v>
      </c>
      <c r="T34" s="24">
        <v>100</v>
      </c>
      <c r="U34" s="12"/>
      <c r="V34" s="4">
        <v>2017</v>
      </c>
      <c r="W34" s="14">
        <v>100</v>
      </c>
      <c r="X34" s="12"/>
      <c r="Y34" s="4">
        <v>2017</v>
      </c>
      <c r="Z34" s="14">
        <v>100</v>
      </c>
      <c r="AA34" s="12"/>
      <c r="AB34" s="4">
        <v>2017</v>
      </c>
      <c r="AC34" s="14">
        <v>100</v>
      </c>
      <c r="AD34" s="12"/>
      <c r="AE34" s="4">
        <v>2017</v>
      </c>
      <c r="AF34" s="23">
        <f t="shared" si="4"/>
        <v>16.5</v>
      </c>
      <c r="AG34" s="12"/>
      <c r="AH34" s="4">
        <v>2017</v>
      </c>
      <c r="AI34" s="3">
        <v>0</v>
      </c>
      <c r="AJ34" s="12"/>
      <c r="AK34" s="4">
        <v>2017</v>
      </c>
      <c r="AL34" s="3">
        <v>50</v>
      </c>
      <c r="AM34" s="12"/>
      <c r="AN34" s="4">
        <v>2017</v>
      </c>
      <c r="AO34" s="14">
        <v>100</v>
      </c>
      <c r="AP34" s="12"/>
      <c r="AQ34" s="4">
        <v>2017</v>
      </c>
      <c r="AR34" s="14">
        <v>50</v>
      </c>
      <c r="AS34" s="12"/>
      <c r="AT34" s="4">
        <v>2017</v>
      </c>
      <c r="AU34" s="14">
        <v>50</v>
      </c>
      <c r="AV34" s="12"/>
      <c r="AW34" s="4">
        <v>2017</v>
      </c>
      <c r="AX34" s="14">
        <v>100</v>
      </c>
      <c r="AY34" s="2"/>
    </row>
    <row r="35" spans="1:51" ht="24.75" customHeight="1" x14ac:dyDescent="0.2">
      <c r="A35" s="4">
        <v>2018</v>
      </c>
      <c r="B35" s="25">
        <f t="shared" si="3"/>
        <v>68.5</v>
      </c>
      <c r="C35" s="7"/>
      <c r="D35" s="4">
        <v>2018</v>
      </c>
      <c r="E35" s="3">
        <v>50</v>
      </c>
      <c r="F35" s="12"/>
      <c r="G35" s="4">
        <v>2018</v>
      </c>
      <c r="H35" s="14">
        <v>50</v>
      </c>
      <c r="I35" s="12"/>
      <c r="J35" s="4">
        <v>2018</v>
      </c>
      <c r="K35" s="3">
        <v>100</v>
      </c>
      <c r="L35" s="12"/>
      <c r="M35" s="4">
        <v>2018</v>
      </c>
      <c r="N35" s="14">
        <v>100</v>
      </c>
      <c r="O35" s="12"/>
      <c r="P35" s="4">
        <v>2018</v>
      </c>
      <c r="Q35" s="14">
        <v>100</v>
      </c>
      <c r="R35" s="12"/>
      <c r="S35" s="4">
        <v>2018</v>
      </c>
      <c r="T35" s="24">
        <v>100</v>
      </c>
      <c r="U35" s="12"/>
      <c r="V35" s="4">
        <v>2018</v>
      </c>
      <c r="W35" s="14">
        <v>100</v>
      </c>
      <c r="X35" s="12"/>
      <c r="Y35" s="4">
        <v>2018</v>
      </c>
      <c r="Z35" s="14">
        <v>100</v>
      </c>
      <c r="AA35" s="12"/>
      <c r="AB35" s="4">
        <v>2018</v>
      </c>
      <c r="AC35" s="14">
        <v>100</v>
      </c>
      <c r="AD35" s="12"/>
      <c r="AE35" s="4">
        <v>2018</v>
      </c>
      <c r="AF35" s="23">
        <f t="shared" si="4"/>
        <v>16.5</v>
      </c>
      <c r="AG35" s="12"/>
      <c r="AH35" s="4">
        <v>2018</v>
      </c>
      <c r="AI35" s="3">
        <v>0</v>
      </c>
      <c r="AJ35" s="12"/>
      <c r="AK35" s="4">
        <v>2018</v>
      </c>
      <c r="AL35" s="3">
        <v>50</v>
      </c>
      <c r="AM35" s="12"/>
      <c r="AN35" s="4">
        <v>2018</v>
      </c>
      <c r="AO35" s="14">
        <v>100</v>
      </c>
      <c r="AP35" s="12"/>
      <c r="AQ35" s="4">
        <v>2018</v>
      </c>
      <c r="AR35" s="14">
        <v>50</v>
      </c>
      <c r="AS35" s="12"/>
      <c r="AT35" s="4">
        <v>2018</v>
      </c>
      <c r="AU35" s="14">
        <v>50</v>
      </c>
      <c r="AV35" s="12"/>
      <c r="AW35" s="4">
        <v>2018</v>
      </c>
      <c r="AX35" s="14">
        <v>100</v>
      </c>
      <c r="AY35" s="2"/>
    </row>
    <row r="36" spans="1:51" ht="24.75" customHeight="1" x14ac:dyDescent="0.2">
      <c r="A36" s="4">
        <v>2019</v>
      </c>
      <c r="B36" s="25">
        <f t="shared" si="3"/>
        <v>68.5</v>
      </c>
      <c r="C36" s="7"/>
      <c r="D36" s="4">
        <v>2019</v>
      </c>
      <c r="E36" s="3">
        <v>50</v>
      </c>
      <c r="F36" s="12"/>
      <c r="G36" s="4">
        <v>2019</v>
      </c>
      <c r="H36" s="14">
        <v>50</v>
      </c>
      <c r="I36" s="12"/>
      <c r="J36" s="4">
        <v>2019</v>
      </c>
      <c r="K36" s="14">
        <v>100</v>
      </c>
      <c r="L36" s="12"/>
      <c r="M36" s="4">
        <v>2019</v>
      </c>
      <c r="N36" s="14">
        <v>100</v>
      </c>
      <c r="O36" s="12"/>
      <c r="P36" s="4">
        <v>2019</v>
      </c>
      <c r="Q36" s="14">
        <v>100</v>
      </c>
      <c r="R36" s="12"/>
      <c r="S36" s="4">
        <v>2019</v>
      </c>
      <c r="T36" s="24">
        <v>100</v>
      </c>
      <c r="U36" s="12"/>
      <c r="V36" s="4">
        <v>2019</v>
      </c>
      <c r="W36" s="14">
        <v>100</v>
      </c>
      <c r="X36" s="12"/>
      <c r="Y36" s="4">
        <v>2019</v>
      </c>
      <c r="Z36" s="14">
        <v>100</v>
      </c>
      <c r="AA36" s="12"/>
      <c r="AB36" s="4">
        <v>2019</v>
      </c>
      <c r="AC36" s="14">
        <v>100</v>
      </c>
      <c r="AD36" s="12"/>
      <c r="AE36" s="4">
        <v>2019</v>
      </c>
      <c r="AF36" s="23">
        <f t="shared" si="4"/>
        <v>16.5</v>
      </c>
      <c r="AG36" s="12"/>
      <c r="AH36" s="4">
        <v>2019</v>
      </c>
      <c r="AI36" s="3">
        <v>0</v>
      </c>
      <c r="AJ36" s="12"/>
      <c r="AK36" s="4">
        <v>2019</v>
      </c>
      <c r="AL36" s="3">
        <v>50</v>
      </c>
      <c r="AM36" s="12"/>
      <c r="AN36" s="4">
        <v>2019</v>
      </c>
      <c r="AO36" s="14">
        <v>100</v>
      </c>
      <c r="AP36" s="12"/>
      <c r="AQ36" s="4">
        <v>2019</v>
      </c>
      <c r="AR36" s="14">
        <v>50</v>
      </c>
      <c r="AS36" s="12"/>
      <c r="AT36" s="4">
        <v>2019</v>
      </c>
      <c r="AU36" s="14">
        <v>50</v>
      </c>
      <c r="AV36" s="12"/>
      <c r="AW36" s="4">
        <v>2019</v>
      </c>
      <c r="AX36" s="14">
        <v>100</v>
      </c>
      <c r="AY36" s="2"/>
    </row>
    <row r="37" spans="1:51" ht="24.75" customHeight="1" x14ac:dyDescent="0.2">
      <c r="A37" s="22"/>
      <c r="B37" s="22"/>
      <c r="C37" s="22"/>
      <c r="D37" s="22"/>
      <c r="E37" s="22"/>
      <c r="F37" s="22"/>
      <c r="G37" s="22"/>
      <c r="H37" s="22"/>
      <c r="I37" s="22"/>
      <c r="J37" s="22"/>
      <c r="K37" s="22"/>
      <c r="L37" s="22"/>
      <c r="M37" s="22"/>
      <c r="N37" s="22"/>
      <c r="AD37" s="21"/>
    </row>
    <row r="38" spans="1:51" ht="24.75" customHeight="1" x14ac:dyDescent="0.2">
      <c r="A38" s="11" t="s">
        <v>76</v>
      </c>
      <c r="B38" s="35" t="s">
        <v>288</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1:51" ht="24.75" customHeight="1" x14ac:dyDescent="0.2">
      <c r="A39" s="11" t="s">
        <v>67</v>
      </c>
      <c r="B39" s="36" t="s">
        <v>287</v>
      </c>
      <c r="C39" s="36"/>
      <c r="D39" s="11" t="s">
        <v>67</v>
      </c>
      <c r="E39" s="34" t="s">
        <v>286</v>
      </c>
      <c r="F39" s="34"/>
      <c r="G39" s="11" t="s">
        <v>67</v>
      </c>
      <c r="H39" s="34" t="s">
        <v>285</v>
      </c>
      <c r="I39" s="34"/>
      <c r="J39" s="11" t="s">
        <v>67</v>
      </c>
      <c r="K39" s="34" t="s">
        <v>284</v>
      </c>
      <c r="L39" s="34"/>
      <c r="M39" s="11" t="s">
        <v>67</v>
      </c>
      <c r="N39" s="34" t="s">
        <v>283</v>
      </c>
      <c r="O39" s="34"/>
      <c r="P39" s="11" t="s">
        <v>67</v>
      </c>
      <c r="Q39" s="34"/>
      <c r="R39" s="34"/>
      <c r="S39" s="11" t="s">
        <v>67</v>
      </c>
      <c r="T39" s="36"/>
      <c r="U39" s="36"/>
      <c r="V39" s="11" t="s">
        <v>67</v>
      </c>
      <c r="W39" s="34"/>
      <c r="X39" s="34"/>
      <c r="Y39" s="11" t="s">
        <v>67</v>
      </c>
      <c r="Z39" s="38" t="s">
        <v>282</v>
      </c>
      <c r="AA39" s="38"/>
      <c r="AB39" s="19" t="s">
        <v>67</v>
      </c>
      <c r="AC39" s="38" t="s">
        <v>281</v>
      </c>
      <c r="AD39" s="38"/>
      <c r="AE39" s="11" t="s">
        <v>67</v>
      </c>
      <c r="AF39" s="34" t="s">
        <v>280</v>
      </c>
      <c r="AG39" s="34"/>
      <c r="AH39" s="11" t="s">
        <v>67</v>
      </c>
      <c r="AI39" s="34"/>
      <c r="AJ39" s="34"/>
      <c r="AK39" s="11" t="s">
        <v>67</v>
      </c>
      <c r="AL39" s="34"/>
      <c r="AM39" s="34"/>
    </row>
    <row r="40" spans="1:51" ht="24.75" customHeight="1" x14ac:dyDescent="0.2">
      <c r="A40" s="11" t="s">
        <v>66</v>
      </c>
      <c r="B40" s="4"/>
      <c r="C40" s="4"/>
      <c r="D40" s="11" t="s">
        <v>66</v>
      </c>
      <c r="E40" s="15"/>
      <c r="F40" s="15"/>
      <c r="G40" s="11" t="s">
        <v>66</v>
      </c>
      <c r="H40" s="33"/>
      <c r="I40" s="33"/>
      <c r="J40" s="11" t="s">
        <v>66</v>
      </c>
      <c r="K40" s="33"/>
      <c r="L40" s="33"/>
      <c r="M40" s="11" t="s">
        <v>66</v>
      </c>
      <c r="N40" s="33"/>
      <c r="O40" s="33"/>
      <c r="P40" s="11" t="s">
        <v>66</v>
      </c>
      <c r="Q40" s="33" t="s">
        <v>279</v>
      </c>
      <c r="R40" s="33"/>
      <c r="S40" s="11" t="s">
        <v>66</v>
      </c>
      <c r="T40" s="33" t="s">
        <v>278</v>
      </c>
      <c r="U40" s="34"/>
      <c r="V40" s="11" t="s">
        <v>66</v>
      </c>
      <c r="W40" s="33" t="s">
        <v>277</v>
      </c>
      <c r="X40" s="34"/>
      <c r="Y40" s="11" t="s">
        <v>66</v>
      </c>
      <c r="Z40" s="20"/>
      <c r="AA40" s="20"/>
      <c r="AB40" s="19" t="s">
        <v>66</v>
      </c>
      <c r="AC40" s="40"/>
      <c r="AD40" s="41"/>
      <c r="AE40" s="11" t="s">
        <v>66</v>
      </c>
      <c r="AF40" s="15"/>
      <c r="AG40" s="15"/>
      <c r="AH40" s="11" t="s">
        <v>66</v>
      </c>
      <c r="AI40" s="33" t="s">
        <v>276</v>
      </c>
      <c r="AJ40" s="34"/>
      <c r="AK40" s="11" t="s">
        <v>66</v>
      </c>
      <c r="AL40" s="33" t="s">
        <v>275</v>
      </c>
      <c r="AM40" s="33"/>
    </row>
    <row r="41" spans="1:51" ht="24.75" customHeight="1" x14ac:dyDescent="0.2">
      <c r="A41" s="4" t="s">
        <v>53</v>
      </c>
      <c r="B41" s="32" t="s">
        <v>109</v>
      </c>
      <c r="C41" s="32"/>
      <c r="D41" s="4" t="s">
        <v>53</v>
      </c>
      <c r="E41" s="32" t="s">
        <v>274</v>
      </c>
      <c r="F41" s="32"/>
      <c r="G41" s="4" t="s">
        <v>53</v>
      </c>
      <c r="H41" s="32" t="s">
        <v>273</v>
      </c>
      <c r="I41" s="32"/>
      <c r="J41" s="4" t="s">
        <v>53</v>
      </c>
      <c r="K41" s="32" t="s">
        <v>272</v>
      </c>
      <c r="L41" s="32"/>
      <c r="M41" s="4" t="s">
        <v>53</v>
      </c>
      <c r="N41" s="32" t="s">
        <v>271</v>
      </c>
      <c r="O41" s="32"/>
      <c r="P41" s="4" t="s">
        <v>53</v>
      </c>
      <c r="Q41" s="32" t="s">
        <v>271</v>
      </c>
      <c r="R41" s="32"/>
      <c r="S41" s="4" t="s">
        <v>53</v>
      </c>
      <c r="T41" s="32" t="s">
        <v>270</v>
      </c>
      <c r="U41" s="32"/>
      <c r="V41" s="4" t="s">
        <v>53</v>
      </c>
      <c r="W41" s="32" t="s">
        <v>269</v>
      </c>
      <c r="X41" s="32"/>
      <c r="Y41" s="4" t="s">
        <v>53</v>
      </c>
      <c r="Z41" s="39" t="s">
        <v>268</v>
      </c>
      <c r="AA41" s="39"/>
      <c r="AB41" s="4" t="s">
        <v>53</v>
      </c>
      <c r="AC41" s="32" t="s">
        <v>267</v>
      </c>
      <c r="AD41" s="32"/>
      <c r="AE41" s="4" t="s">
        <v>53</v>
      </c>
      <c r="AF41" s="32" t="s">
        <v>266</v>
      </c>
      <c r="AG41" s="32"/>
      <c r="AH41" s="4" t="s">
        <v>53</v>
      </c>
      <c r="AI41" s="32" t="s">
        <v>265</v>
      </c>
      <c r="AJ41" s="32"/>
      <c r="AK41" s="4" t="s">
        <v>53</v>
      </c>
      <c r="AL41" s="32" t="s">
        <v>264</v>
      </c>
      <c r="AM41" s="32"/>
    </row>
    <row r="42" spans="1:51" ht="24.75" customHeight="1" x14ac:dyDescent="0.2">
      <c r="A42" s="4" t="s">
        <v>41</v>
      </c>
      <c r="B42" s="32" t="s">
        <v>51</v>
      </c>
      <c r="C42" s="32"/>
      <c r="D42" s="4" t="s">
        <v>41</v>
      </c>
      <c r="E42" s="31" t="s">
        <v>263</v>
      </c>
      <c r="F42" s="31"/>
      <c r="G42" s="4" t="s">
        <v>41</v>
      </c>
      <c r="H42" s="31" t="s">
        <v>262</v>
      </c>
      <c r="I42" s="31"/>
      <c r="J42" s="4" t="s">
        <v>41</v>
      </c>
      <c r="K42" s="31" t="s">
        <v>261</v>
      </c>
      <c r="L42" s="31"/>
      <c r="M42" s="4" t="s">
        <v>41</v>
      </c>
      <c r="N42" s="31" t="s">
        <v>260</v>
      </c>
      <c r="O42" s="31"/>
      <c r="P42" s="4" t="s">
        <v>41</v>
      </c>
      <c r="Q42" s="31" t="s">
        <v>259</v>
      </c>
      <c r="R42" s="31"/>
      <c r="S42" s="4" t="s">
        <v>41</v>
      </c>
      <c r="T42" s="31" t="s">
        <v>258</v>
      </c>
      <c r="U42" s="31"/>
      <c r="V42" s="4" t="s">
        <v>41</v>
      </c>
      <c r="W42" s="31" t="s">
        <v>257</v>
      </c>
      <c r="X42" s="31"/>
      <c r="Y42" s="4" t="s">
        <v>41</v>
      </c>
      <c r="Z42" s="31" t="s">
        <v>256</v>
      </c>
      <c r="AA42" s="31"/>
      <c r="AB42" s="4" t="s">
        <v>41</v>
      </c>
      <c r="AC42" s="31" t="s">
        <v>255</v>
      </c>
      <c r="AD42" s="31"/>
      <c r="AE42" s="4" t="s">
        <v>41</v>
      </c>
      <c r="AF42" s="31"/>
      <c r="AG42" s="31"/>
      <c r="AH42" s="4" t="s">
        <v>41</v>
      </c>
      <c r="AI42" s="31" t="s">
        <v>254</v>
      </c>
      <c r="AJ42" s="31"/>
      <c r="AK42" s="4" t="s">
        <v>41</v>
      </c>
      <c r="AL42" s="31" t="s">
        <v>253</v>
      </c>
      <c r="AM42" s="31"/>
    </row>
    <row r="43" spans="1:51" ht="24.75" customHeight="1" x14ac:dyDescent="0.2">
      <c r="A43" s="4" t="s">
        <v>31</v>
      </c>
      <c r="B43" s="31" t="s">
        <v>39</v>
      </c>
      <c r="C43" s="31"/>
      <c r="D43" s="4" t="s">
        <v>31</v>
      </c>
      <c r="E43" s="31" t="s">
        <v>252</v>
      </c>
      <c r="F43" s="31"/>
      <c r="G43" s="4" t="s">
        <v>31</v>
      </c>
      <c r="H43" s="31" t="s">
        <v>251</v>
      </c>
      <c r="I43" s="31"/>
      <c r="J43" s="4" t="s">
        <v>31</v>
      </c>
      <c r="K43" s="31" t="s">
        <v>250</v>
      </c>
      <c r="L43" s="31"/>
      <c r="M43" s="4" t="s">
        <v>31</v>
      </c>
      <c r="N43" s="31" t="s">
        <v>39</v>
      </c>
      <c r="O43" s="31"/>
      <c r="P43" s="4" t="s">
        <v>31</v>
      </c>
      <c r="Q43" s="31" t="s">
        <v>249</v>
      </c>
      <c r="R43" s="31"/>
      <c r="S43" s="4" t="s">
        <v>31</v>
      </c>
      <c r="T43" s="31" t="s">
        <v>248</v>
      </c>
      <c r="U43" s="31"/>
      <c r="V43" s="4" t="s">
        <v>31</v>
      </c>
      <c r="W43" s="31" t="s">
        <v>247</v>
      </c>
      <c r="X43" s="31"/>
      <c r="Y43" s="4" t="s">
        <v>31</v>
      </c>
      <c r="Z43" s="31" t="s">
        <v>246</v>
      </c>
      <c r="AA43" s="31"/>
      <c r="AB43" s="4" t="s">
        <v>31</v>
      </c>
      <c r="AC43" s="31" t="s">
        <v>245</v>
      </c>
      <c r="AD43" s="31"/>
      <c r="AE43" s="4" t="s">
        <v>31</v>
      </c>
      <c r="AF43" s="39" t="s">
        <v>244</v>
      </c>
      <c r="AG43" s="31"/>
      <c r="AH43" s="4" t="s">
        <v>31</v>
      </c>
      <c r="AI43" s="31" t="s">
        <v>243</v>
      </c>
      <c r="AJ43" s="31"/>
      <c r="AK43" s="4" t="s">
        <v>31</v>
      </c>
      <c r="AL43" s="31" t="s">
        <v>242</v>
      </c>
      <c r="AM43" s="31"/>
    </row>
    <row r="44" spans="1:51" ht="24.75" customHeight="1" x14ac:dyDescent="0.2">
      <c r="A44" s="4" t="s">
        <v>29</v>
      </c>
      <c r="B44" s="4" t="s">
        <v>28</v>
      </c>
      <c r="C44" s="4" t="s">
        <v>27</v>
      </c>
      <c r="D44" s="4" t="s">
        <v>26</v>
      </c>
      <c r="E44" s="4" t="s">
        <v>25</v>
      </c>
      <c r="F44" s="4" t="s">
        <v>24</v>
      </c>
      <c r="G44" s="4" t="s">
        <v>26</v>
      </c>
      <c r="H44" s="4" t="s">
        <v>25</v>
      </c>
      <c r="I44" s="4" t="s">
        <v>24</v>
      </c>
      <c r="J44" s="4" t="s">
        <v>26</v>
      </c>
      <c r="K44" s="4" t="s">
        <v>25</v>
      </c>
      <c r="L44" s="4" t="s">
        <v>24</v>
      </c>
      <c r="M44" s="4" t="s">
        <v>26</v>
      </c>
      <c r="N44" s="4" t="s">
        <v>25</v>
      </c>
      <c r="O44" s="4" t="s">
        <v>24</v>
      </c>
      <c r="P44" s="4" t="s">
        <v>26</v>
      </c>
      <c r="Q44" s="4" t="s">
        <v>25</v>
      </c>
      <c r="R44" s="4" t="s">
        <v>24</v>
      </c>
      <c r="S44" s="4" t="s">
        <v>26</v>
      </c>
      <c r="T44" s="4" t="s">
        <v>25</v>
      </c>
      <c r="U44" s="4" t="s">
        <v>24</v>
      </c>
      <c r="V44" s="4" t="s">
        <v>26</v>
      </c>
      <c r="W44" s="4" t="s">
        <v>25</v>
      </c>
      <c r="X44" s="4" t="s">
        <v>24</v>
      </c>
      <c r="Y44" s="4" t="s">
        <v>26</v>
      </c>
      <c r="Z44" s="4" t="s">
        <v>25</v>
      </c>
      <c r="AA44" s="4" t="s">
        <v>24</v>
      </c>
      <c r="AB44" s="4" t="s">
        <v>26</v>
      </c>
      <c r="AC44" s="4" t="s">
        <v>25</v>
      </c>
      <c r="AD44" s="4" t="s">
        <v>24</v>
      </c>
      <c r="AE44" s="4" t="s">
        <v>26</v>
      </c>
      <c r="AF44" s="4" t="s">
        <v>25</v>
      </c>
      <c r="AG44" s="4" t="s">
        <v>24</v>
      </c>
      <c r="AH44" s="4" t="s">
        <v>26</v>
      </c>
      <c r="AI44" s="4" t="s">
        <v>25</v>
      </c>
      <c r="AJ44" s="4" t="s">
        <v>24</v>
      </c>
      <c r="AK44" s="4" t="s">
        <v>26</v>
      </c>
      <c r="AL44" s="4" t="s">
        <v>25</v>
      </c>
      <c r="AM44" s="4" t="s">
        <v>24</v>
      </c>
    </row>
    <row r="45" spans="1:51" ht="24.75" customHeight="1" x14ac:dyDescent="0.2">
      <c r="A45" s="4">
        <v>2014</v>
      </c>
      <c r="B45" s="18">
        <f t="shared" ref="B45:B50" si="5">AVERAGE(E45,H45,K45,N45,Z45,AC45,AF45)</f>
        <v>42.857142857142854</v>
      </c>
      <c r="C45" s="10"/>
      <c r="D45" s="4">
        <v>2014</v>
      </c>
      <c r="E45" s="3">
        <v>100</v>
      </c>
      <c r="F45" s="12" t="s">
        <v>241</v>
      </c>
      <c r="G45" s="4">
        <v>2014</v>
      </c>
      <c r="H45" s="3">
        <v>0</v>
      </c>
      <c r="I45" s="12"/>
      <c r="J45" s="4">
        <v>2014</v>
      </c>
      <c r="K45" s="3">
        <v>50</v>
      </c>
      <c r="L45" s="12" t="s">
        <v>240</v>
      </c>
      <c r="M45" s="4">
        <v>2014</v>
      </c>
      <c r="N45" s="6">
        <f t="shared" ref="N45:N50" si="6">AVERAGE(Q45,T45,W45)</f>
        <v>50</v>
      </c>
      <c r="O45" s="3"/>
      <c r="P45" s="4">
        <v>2014</v>
      </c>
      <c r="Q45" s="3">
        <v>50</v>
      </c>
      <c r="R45" s="12" t="s">
        <v>239</v>
      </c>
      <c r="S45" s="4">
        <v>2014</v>
      </c>
      <c r="T45" s="13">
        <v>0</v>
      </c>
      <c r="U45" s="12" t="s">
        <v>238</v>
      </c>
      <c r="V45" s="4">
        <v>2014</v>
      </c>
      <c r="W45" s="9">
        <v>100</v>
      </c>
      <c r="X45" s="12" t="s">
        <v>237</v>
      </c>
      <c r="Y45" s="4">
        <v>2014</v>
      </c>
      <c r="Z45" s="3">
        <v>50</v>
      </c>
      <c r="AA45" s="12" t="s">
        <v>236</v>
      </c>
      <c r="AB45" s="4">
        <v>2014</v>
      </c>
      <c r="AC45" s="3">
        <v>50</v>
      </c>
      <c r="AD45" s="12" t="s">
        <v>235</v>
      </c>
      <c r="AE45" s="4">
        <v>2014</v>
      </c>
      <c r="AF45" s="3">
        <v>0</v>
      </c>
      <c r="AG45" s="3"/>
      <c r="AH45" s="4">
        <v>2014</v>
      </c>
      <c r="AI45" s="3">
        <v>0</v>
      </c>
      <c r="AJ45" s="12" t="s">
        <v>234</v>
      </c>
      <c r="AK45" s="4">
        <v>2014</v>
      </c>
      <c r="AL45" s="3">
        <v>0</v>
      </c>
      <c r="AM45" s="2" t="s">
        <v>233</v>
      </c>
    </row>
    <row r="46" spans="1:51" ht="24.75" customHeight="1" x14ac:dyDescent="0.2">
      <c r="A46" s="4">
        <v>2015</v>
      </c>
      <c r="B46" s="18">
        <f t="shared" si="5"/>
        <v>42.857142857142854</v>
      </c>
      <c r="C46" s="10"/>
      <c r="D46" s="4">
        <v>2015</v>
      </c>
      <c r="E46" s="3">
        <v>100</v>
      </c>
      <c r="F46" s="12"/>
      <c r="G46" s="4">
        <v>2015</v>
      </c>
      <c r="H46" s="3">
        <v>0</v>
      </c>
      <c r="I46" s="12"/>
      <c r="J46" s="4">
        <v>2015</v>
      </c>
      <c r="K46" s="9">
        <v>50</v>
      </c>
      <c r="L46" s="12"/>
      <c r="M46" s="4">
        <v>2015</v>
      </c>
      <c r="N46" s="6">
        <f t="shared" si="6"/>
        <v>50</v>
      </c>
      <c r="O46" s="3"/>
      <c r="P46" s="4">
        <v>2015</v>
      </c>
      <c r="Q46" s="3">
        <v>50</v>
      </c>
      <c r="R46" s="12"/>
      <c r="S46" s="4">
        <v>2015</v>
      </c>
      <c r="T46" s="9">
        <v>0</v>
      </c>
      <c r="U46" s="12"/>
      <c r="V46" s="4">
        <v>2015</v>
      </c>
      <c r="W46" s="3">
        <v>100</v>
      </c>
      <c r="X46" s="12"/>
      <c r="Y46" s="4">
        <v>2015</v>
      </c>
      <c r="Z46" s="3">
        <v>50</v>
      </c>
      <c r="AA46" s="12"/>
      <c r="AB46" s="4">
        <v>2015</v>
      </c>
      <c r="AC46" s="3">
        <v>50</v>
      </c>
      <c r="AD46" s="12" t="s">
        <v>232</v>
      </c>
      <c r="AE46" s="4">
        <v>2015</v>
      </c>
      <c r="AF46" s="3">
        <v>0</v>
      </c>
      <c r="AG46" s="3"/>
      <c r="AH46" s="4">
        <v>2015</v>
      </c>
      <c r="AI46" s="3">
        <v>0</v>
      </c>
      <c r="AJ46" s="12"/>
      <c r="AK46" s="4">
        <v>2015</v>
      </c>
      <c r="AL46" s="3">
        <v>0</v>
      </c>
      <c r="AM46" s="2"/>
    </row>
    <row r="47" spans="1:51" ht="24.75" customHeight="1" x14ac:dyDescent="0.2">
      <c r="A47" s="4">
        <v>2016</v>
      </c>
      <c r="B47" s="18">
        <f t="shared" si="5"/>
        <v>42.857142857142854</v>
      </c>
      <c r="C47" s="10"/>
      <c r="D47" s="4">
        <v>2016</v>
      </c>
      <c r="E47" s="3">
        <v>100</v>
      </c>
      <c r="F47" s="12"/>
      <c r="G47" s="4">
        <v>2016</v>
      </c>
      <c r="H47" s="3">
        <v>0</v>
      </c>
      <c r="I47" s="12"/>
      <c r="J47" s="4">
        <v>2016</v>
      </c>
      <c r="K47" s="9">
        <v>50</v>
      </c>
      <c r="L47" s="12"/>
      <c r="M47" s="4">
        <v>2016</v>
      </c>
      <c r="N47" s="6">
        <f t="shared" si="6"/>
        <v>50</v>
      </c>
      <c r="O47" s="3"/>
      <c r="P47" s="4">
        <v>2016</v>
      </c>
      <c r="Q47" s="3">
        <v>50</v>
      </c>
      <c r="R47" s="12"/>
      <c r="S47" s="4">
        <v>2016</v>
      </c>
      <c r="T47" s="9">
        <v>0</v>
      </c>
      <c r="U47" s="12"/>
      <c r="V47" s="4">
        <v>2016</v>
      </c>
      <c r="W47" s="3">
        <v>100</v>
      </c>
      <c r="X47" s="12"/>
      <c r="Y47" s="4">
        <v>2016</v>
      </c>
      <c r="Z47" s="3">
        <v>50</v>
      </c>
      <c r="AA47" s="12"/>
      <c r="AB47" s="4">
        <v>2016</v>
      </c>
      <c r="AC47" s="3">
        <v>50</v>
      </c>
      <c r="AD47" s="12"/>
      <c r="AE47" s="4">
        <v>2016</v>
      </c>
      <c r="AF47" s="3">
        <v>0</v>
      </c>
      <c r="AG47" s="3"/>
      <c r="AH47" s="4">
        <v>2016</v>
      </c>
      <c r="AI47" s="3">
        <v>0</v>
      </c>
      <c r="AJ47" s="12"/>
      <c r="AK47" s="4">
        <v>2016</v>
      </c>
      <c r="AL47" s="3">
        <v>0</v>
      </c>
      <c r="AM47" s="2"/>
    </row>
    <row r="48" spans="1:51" ht="24.75" customHeight="1" x14ac:dyDescent="0.2">
      <c r="A48" s="4">
        <v>2017</v>
      </c>
      <c r="B48" s="18">
        <f t="shared" si="5"/>
        <v>42.857142857142854</v>
      </c>
      <c r="C48" s="10"/>
      <c r="D48" s="4">
        <v>2017</v>
      </c>
      <c r="E48" s="3">
        <v>100</v>
      </c>
      <c r="F48" s="12"/>
      <c r="G48" s="4">
        <v>2017</v>
      </c>
      <c r="H48" s="3">
        <v>0</v>
      </c>
      <c r="I48" s="12"/>
      <c r="J48" s="4">
        <v>2017</v>
      </c>
      <c r="K48" s="9">
        <v>50</v>
      </c>
      <c r="L48" s="12"/>
      <c r="M48" s="4">
        <v>2017</v>
      </c>
      <c r="N48" s="6">
        <f t="shared" si="6"/>
        <v>50</v>
      </c>
      <c r="O48" s="3"/>
      <c r="P48" s="4">
        <v>2017</v>
      </c>
      <c r="Q48" s="3">
        <v>50</v>
      </c>
      <c r="R48" s="12"/>
      <c r="S48" s="4">
        <v>2017</v>
      </c>
      <c r="T48" s="9">
        <v>0</v>
      </c>
      <c r="U48" s="12"/>
      <c r="V48" s="4">
        <v>2017</v>
      </c>
      <c r="W48" s="3">
        <v>100</v>
      </c>
      <c r="X48" s="12"/>
      <c r="Y48" s="4">
        <v>2017</v>
      </c>
      <c r="Z48" s="3">
        <v>50</v>
      </c>
      <c r="AA48" s="12"/>
      <c r="AB48" s="4">
        <v>2017</v>
      </c>
      <c r="AC48" s="3">
        <v>50</v>
      </c>
      <c r="AD48" s="12"/>
      <c r="AE48" s="4">
        <v>2017</v>
      </c>
      <c r="AF48" s="3">
        <v>0</v>
      </c>
      <c r="AG48" s="3"/>
      <c r="AH48" s="4">
        <v>2017</v>
      </c>
      <c r="AI48" s="3">
        <v>0</v>
      </c>
      <c r="AJ48" s="12"/>
      <c r="AK48" s="4">
        <v>2017</v>
      </c>
      <c r="AL48" s="3">
        <v>0</v>
      </c>
      <c r="AM48" s="2"/>
    </row>
    <row r="49" spans="1:39" ht="24.75" customHeight="1" x14ac:dyDescent="0.2">
      <c r="A49" s="4">
        <v>2018</v>
      </c>
      <c r="B49" s="18">
        <f t="shared" si="5"/>
        <v>42.857142857142854</v>
      </c>
      <c r="C49" s="10"/>
      <c r="D49" s="4">
        <v>2018</v>
      </c>
      <c r="E49" s="3">
        <v>100</v>
      </c>
      <c r="F49" s="12"/>
      <c r="G49" s="4">
        <v>2018</v>
      </c>
      <c r="H49" s="3">
        <v>0</v>
      </c>
      <c r="I49" s="12"/>
      <c r="J49" s="4">
        <v>2018</v>
      </c>
      <c r="K49" s="9">
        <v>50</v>
      </c>
      <c r="L49" s="12"/>
      <c r="M49" s="4">
        <v>2018</v>
      </c>
      <c r="N49" s="6">
        <f t="shared" si="6"/>
        <v>50</v>
      </c>
      <c r="O49" s="3"/>
      <c r="P49" s="4">
        <v>2018</v>
      </c>
      <c r="Q49" s="3">
        <v>50</v>
      </c>
      <c r="R49" s="12"/>
      <c r="S49" s="4">
        <v>2018</v>
      </c>
      <c r="T49" s="9">
        <v>0</v>
      </c>
      <c r="U49" s="12"/>
      <c r="V49" s="4">
        <v>2018</v>
      </c>
      <c r="W49" s="3">
        <v>100</v>
      </c>
      <c r="X49" s="12"/>
      <c r="Y49" s="4">
        <v>2018</v>
      </c>
      <c r="Z49" s="3">
        <v>50</v>
      </c>
      <c r="AA49" s="12"/>
      <c r="AB49" s="4">
        <v>2018</v>
      </c>
      <c r="AC49" s="3">
        <v>50</v>
      </c>
      <c r="AD49" s="12"/>
      <c r="AE49" s="4">
        <v>2018</v>
      </c>
      <c r="AF49" s="3">
        <v>0</v>
      </c>
      <c r="AG49" s="3"/>
      <c r="AH49" s="4">
        <v>2018</v>
      </c>
      <c r="AI49" s="3">
        <v>0</v>
      </c>
      <c r="AJ49" s="12"/>
      <c r="AK49" s="4">
        <v>2018</v>
      </c>
      <c r="AL49" s="3">
        <v>0</v>
      </c>
      <c r="AM49" s="2"/>
    </row>
    <row r="50" spans="1:39" ht="24.75" customHeight="1" x14ac:dyDescent="0.2">
      <c r="A50" s="4">
        <v>2019</v>
      </c>
      <c r="B50" s="18">
        <f t="shared" si="5"/>
        <v>42.857142857142854</v>
      </c>
      <c r="C50" s="10"/>
      <c r="D50" s="4">
        <v>2019</v>
      </c>
      <c r="E50" s="3">
        <v>100</v>
      </c>
      <c r="F50" s="12"/>
      <c r="G50" s="4">
        <v>2019</v>
      </c>
      <c r="H50" s="3">
        <v>0</v>
      </c>
      <c r="I50" s="12"/>
      <c r="J50" s="4">
        <v>2019</v>
      </c>
      <c r="K50" s="9">
        <v>50</v>
      </c>
      <c r="L50" s="12"/>
      <c r="M50" s="4">
        <v>2019</v>
      </c>
      <c r="N50" s="6">
        <f t="shared" si="6"/>
        <v>50</v>
      </c>
      <c r="O50" s="3"/>
      <c r="P50" s="4">
        <v>2019</v>
      </c>
      <c r="Q50" s="3">
        <v>50</v>
      </c>
      <c r="R50" s="12"/>
      <c r="S50" s="4">
        <v>2019</v>
      </c>
      <c r="T50" s="9">
        <v>0</v>
      </c>
      <c r="U50" s="12"/>
      <c r="V50" s="4">
        <v>2019</v>
      </c>
      <c r="W50" s="3">
        <v>100</v>
      </c>
      <c r="X50" s="12"/>
      <c r="Y50" s="4">
        <v>2019</v>
      </c>
      <c r="Z50" s="3">
        <v>50</v>
      </c>
      <c r="AA50" s="12"/>
      <c r="AB50" s="4">
        <v>2019</v>
      </c>
      <c r="AC50" s="3">
        <v>50</v>
      </c>
      <c r="AD50" s="12"/>
      <c r="AE50" s="4">
        <v>2019</v>
      </c>
      <c r="AF50" s="3">
        <v>0</v>
      </c>
      <c r="AG50" s="3"/>
      <c r="AH50" s="4">
        <v>2019</v>
      </c>
      <c r="AI50" s="3">
        <v>0</v>
      </c>
      <c r="AJ50" s="12"/>
      <c r="AK50" s="4">
        <v>2019</v>
      </c>
      <c r="AL50" s="3">
        <v>0</v>
      </c>
      <c r="AM50" s="2"/>
    </row>
    <row r="51" spans="1:39" ht="24.75" customHeight="1" x14ac:dyDescent="0.2"/>
    <row r="52" spans="1:39" ht="24.75" customHeight="1" x14ac:dyDescent="0.2">
      <c r="A52" s="11" t="s">
        <v>76</v>
      </c>
      <c r="B52" s="35" t="s">
        <v>231</v>
      </c>
      <c r="C52" s="35"/>
      <c r="D52" s="35"/>
      <c r="E52" s="35"/>
      <c r="F52" s="35"/>
      <c r="G52" s="35"/>
      <c r="H52" s="35"/>
      <c r="I52" s="35"/>
      <c r="J52" s="35"/>
      <c r="K52" s="35"/>
      <c r="L52" s="35"/>
      <c r="M52" s="35"/>
      <c r="N52" s="35"/>
      <c r="O52" s="35"/>
      <c r="P52" s="35"/>
      <c r="Q52" s="35"/>
      <c r="R52" s="35"/>
    </row>
    <row r="53" spans="1:39" ht="24.75" customHeight="1" x14ac:dyDescent="0.2">
      <c r="A53" s="11" t="s">
        <v>67</v>
      </c>
      <c r="B53" s="36" t="s">
        <v>230</v>
      </c>
      <c r="C53" s="36"/>
      <c r="D53" s="11" t="s">
        <v>67</v>
      </c>
      <c r="E53" s="34" t="s">
        <v>229</v>
      </c>
      <c r="F53" s="34"/>
      <c r="G53" s="11" t="s">
        <v>67</v>
      </c>
      <c r="H53" s="34" t="s">
        <v>228</v>
      </c>
      <c r="I53" s="34"/>
      <c r="J53" s="11" t="s">
        <v>67</v>
      </c>
      <c r="K53" s="34" t="s">
        <v>227</v>
      </c>
      <c r="L53" s="34"/>
      <c r="M53" s="11" t="s">
        <v>67</v>
      </c>
      <c r="N53" s="34" t="s">
        <v>226</v>
      </c>
      <c r="O53" s="34"/>
      <c r="P53" s="11" t="s">
        <v>67</v>
      </c>
      <c r="Q53" s="34" t="s">
        <v>225</v>
      </c>
      <c r="R53" s="34"/>
    </row>
    <row r="54" spans="1:39" ht="24.75" customHeight="1" x14ac:dyDescent="0.2">
      <c r="A54" s="11" t="s">
        <v>66</v>
      </c>
      <c r="B54" s="4"/>
      <c r="C54" s="4"/>
      <c r="D54" s="11" t="s">
        <v>66</v>
      </c>
      <c r="E54" s="15"/>
      <c r="F54" s="15"/>
      <c r="G54" s="11" t="s">
        <v>66</v>
      </c>
      <c r="H54" s="33"/>
      <c r="I54" s="33"/>
      <c r="J54" s="11" t="s">
        <v>66</v>
      </c>
      <c r="K54" s="33"/>
      <c r="L54" s="33"/>
      <c r="M54" s="11" t="s">
        <v>66</v>
      </c>
      <c r="N54" s="33"/>
      <c r="O54" s="33"/>
      <c r="P54" s="11" t="s">
        <v>66</v>
      </c>
      <c r="Q54" s="33"/>
      <c r="R54" s="33"/>
    </row>
    <row r="55" spans="1:39" ht="24.75" customHeight="1" x14ac:dyDescent="0.2">
      <c r="A55" s="4" t="s">
        <v>53</v>
      </c>
      <c r="B55" s="32" t="s">
        <v>224</v>
      </c>
      <c r="C55" s="32"/>
      <c r="D55" s="4" t="s">
        <v>53</v>
      </c>
      <c r="E55" s="32" t="s">
        <v>223</v>
      </c>
      <c r="F55" s="32"/>
      <c r="G55" s="4" t="s">
        <v>53</v>
      </c>
      <c r="H55" s="32" t="s">
        <v>222</v>
      </c>
      <c r="I55" s="32"/>
      <c r="J55" s="4" t="s">
        <v>53</v>
      </c>
      <c r="K55" s="32" t="s">
        <v>221</v>
      </c>
      <c r="L55" s="32"/>
      <c r="M55" s="4" t="s">
        <v>53</v>
      </c>
      <c r="N55" s="32" t="s">
        <v>220</v>
      </c>
      <c r="O55" s="32"/>
      <c r="P55" s="4" t="s">
        <v>53</v>
      </c>
      <c r="Q55" s="32" t="s">
        <v>219</v>
      </c>
      <c r="R55" s="32"/>
    </row>
    <row r="56" spans="1:39" ht="24.75" customHeight="1" x14ac:dyDescent="0.2">
      <c r="A56" s="4" t="s">
        <v>41</v>
      </c>
      <c r="B56" s="32" t="s">
        <v>51</v>
      </c>
      <c r="C56" s="32"/>
      <c r="D56" s="4" t="s">
        <v>41</v>
      </c>
      <c r="E56" s="31" t="s">
        <v>218</v>
      </c>
      <c r="F56" s="31"/>
      <c r="G56" s="4" t="s">
        <v>41</v>
      </c>
      <c r="H56" s="31" t="s">
        <v>217</v>
      </c>
      <c r="I56" s="31"/>
      <c r="J56" s="4" t="s">
        <v>41</v>
      </c>
      <c r="K56" s="31" t="s">
        <v>216</v>
      </c>
      <c r="L56" s="31"/>
      <c r="M56" s="4" t="s">
        <v>41</v>
      </c>
      <c r="N56" s="31" t="s">
        <v>215</v>
      </c>
      <c r="O56" s="31"/>
      <c r="P56" s="4" t="s">
        <v>41</v>
      </c>
      <c r="Q56" s="31" t="s">
        <v>214</v>
      </c>
      <c r="R56" s="31"/>
    </row>
    <row r="57" spans="1:39" ht="24.75" customHeight="1" x14ac:dyDescent="0.2">
      <c r="A57" s="4" t="s">
        <v>31</v>
      </c>
      <c r="B57" s="31" t="s">
        <v>39</v>
      </c>
      <c r="C57" s="31"/>
      <c r="D57" s="4" t="s">
        <v>31</v>
      </c>
      <c r="E57" s="31" t="s">
        <v>213</v>
      </c>
      <c r="F57" s="31"/>
      <c r="G57" s="4" t="s">
        <v>31</v>
      </c>
      <c r="H57" s="31" t="s">
        <v>212</v>
      </c>
      <c r="I57" s="31"/>
      <c r="J57" s="4" t="s">
        <v>31</v>
      </c>
      <c r="K57" s="31" t="s">
        <v>211</v>
      </c>
      <c r="L57" s="31"/>
      <c r="M57" s="4" t="s">
        <v>31</v>
      </c>
      <c r="N57" s="32" t="s">
        <v>210</v>
      </c>
      <c r="O57" s="31"/>
      <c r="P57" s="4" t="s">
        <v>31</v>
      </c>
      <c r="Q57" s="31" t="s">
        <v>209</v>
      </c>
      <c r="R57" s="31"/>
    </row>
    <row r="58" spans="1:39" ht="24.75" customHeight="1" x14ac:dyDescent="0.2">
      <c r="A58" s="4" t="s">
        <v>29</v>
      </c>
      <c r="B58" s="4" t="s">
        <v>28</v>
      </c>
      <c r="C58" s="4" t="s">
        <v>27</v>
      </c>
      <c r="D58" s="4" t="s">
        <v>26</v>
      </c>
      <c r="E58" s="4" t="s">
        <v>25</v>
      </c>
      <c r="F58" s="4" t="s">
        <v>24</v>
      </c>
      <c r="G58" s="4" t="s">
        <v>26</v>
      </c>
      <c r="H58" s="4" t="s">
        <v>25</v>
      </c>
      <c r="I58" s="4" t="s">
        <v>24</v>
      </c>
      <c r="J58" s="4" t="s">
        <v>26</v>
      </c>
      <c r="K58" s="4" t="s">
        <v>25</v>
      </c>
      <c r="L58" s="4" t="s">
        <v>24</v>
      </c>
      <c r="M58" s="4" t="s">
        <v>26</v>
      </c>
      <c r="N58" s="4" t="s">
        <v>25</v>
      </c>
      <c r="O58" s="4" t="s">
        <v>24</v>
      </c>
      <c r="P58" s="4" t="s">
        <v>26</v>
      </c>
      <c r="Q58" s="4" t="s">
        <v>25</v>
      </c>
      <c r="R58" s="4" t="s">
        <v>24</v>
      </c>
    </row>
    <row r="59" spans="1:39" ht="24.75" customHeight="1" x14ac:dyDescent="0.2">
      <c r="A59" s="4">
        <v>2014</v>
      </c>
      <c r="B59" s="8">
        <f t="shared" ref="B59:B64" si="7">AVERAGE(E59,H59,K59,N59,Q59)</f>
        <v>55</v>
      </c>
      <c r="C59" s="10"/>
      <c r="D59" s="4">
        <v>2014</v>
      </c>
      <c r="E59" s="9">
        <v>25</v>
      </c>
      <c r="F59" s="12" t="s">
        <v>208</v>
      </c>
      <c r="G59" s="4">
        <v>2014</v>
      </c>
      <c r="H59" s="3">
        <v>100</v>
      </c>
      <c r="I59" s="12" t="s">
        <v>207</v>
      </c>
      <c r="J59" s="4">
        <v>2014</v>
      </c>
      <c r="K59" s="16">
        <v>100</v>
      </c>
      <c r="L59" s="12" t="s">
        <v>206</v>
      </c>
      <c r="M59" s="4">
        <v>2014</v>
      </c>
      <c r="N59" s="16">
        <v>50</v>
      </c>
      <c r="O59" s="12" t="s">
        <v>205</v>
      </c>
      <c r="P59" s="4">
        <v>2014</v>
      </c>
      <c r="Q59" s="9">
        <v>0</v>
      </c>
      <c r="R59" s="2"/>
    </row>
    <row r="60" spans="1:39" ht="24.75" customHeight="1" x14ac:dyDescent="0.2">
      <c r="A60" s="4">
        <v>2015</v>
      </c>
      <c r="B60" s="8">
        <f t="shared" si="7"/>
        <v>55</v>
      </c>
      <c r="C60" s="7"/>
      <c r="D60" s="4">
        <v>2015</v>
      </c>
      <c r="E60" s="9">
        <v>25</v>
      </c>
      <c r="F60" s="12"/>
      <c r="G60" s="4">
        <v>2015</v>
      </c>
      <c r="H60" s="3">
        <v>100</v>
      </c>
      <c r="I60" s="12"/>
      <c r="J60" s="4">
        <v>2015</v>
      </c>
      <c r="K60" s="3">
        <v>100</v>
      </c>
      <c r="L60" s="12"/>
      <c r="M60" s="4">
        <v>2015</v>
      </c>
      <c r="N60" s="3">
        <v>50</v>
      </c>
      <c r="O60" s="12"/>
      <c r="P60" s="4">
        <v>2015</v>
      </c>
      <c r="Q60" s="9">
        <v>0</v>
      </c>
      <c r="R60" s="2"/>
    </row>
    <row r="61" spans="1:39" ht="24.75" customHeight="1" x14ac:dyDescent="0.2">
      <c r="A61" s="4">
        <v>2016</v>
      </c>
      <c r="B61" s="8">
        <f t="shared" si="7"/>
        <v>55</v>
      </c>
      <c r="C61" s="7"/>
      <c r="D61" s="4">
        <v>2016</v>
      </c>
      <c r="E61" s="9">
        <v>25</v>
      </c>
      <c r="F61" s="12"/>
      <c r="G61" s="4">
        <v>2016</v>
      </c>
      <c r="H61" s="3">
        <v>100</v>
      </c>
      <c r="I61" s="12"/>
      <c r="J61" s="4">
        <v>2016</v>
      </c>
      <c r="K61" s="3">
        <v>100</v>
      </c>
      <c r="L61" s="12"/>
      <c r="M61" s="4">
        <v>2016</v>
      </c>
      <c r="N61" s="3">
        <v>50</v>
      </c>
      <c r="O61" s="12"/>
      <c r="P61" s="4">
        <v>2016</v>
      </c>
      <c r="Q61" s="9">
        <v>0</v>
      </c>
      <c r="R61" s="2"/>
    </row>
    <row r="62" spans="1:39" ht="24.75" customHeight="1" x14ac:dyDescent="0.2">
      <c r="A62" s="4">
        <v>2017</v>
      </c>
      <c r="B62" s="8">
        <f t="shared" si="7"/>
        <v>55</v>
      </c>
      <c r="C62" s="7"/>
      <c r="D62" s="4">
        <v>2017</v>
      </c>
      <c r="E62" s="9">
        <v>25</v>
      </c>
      <c r="F62" s="12"/>
      <c r="G62" s="4">
        <v>2017</v>
      </c>
      <c r="H62" s="3">
        <v>100</v>
      </c>
      <c r="I62" s="12"/>
      <c r="J62" s="4">
        <v>2017</v>
      </c>
      <c r="K62" s="3">
        <v>100</v>
      </c>
      <c r="L62" s="12"/>
      <c r="M62" s="4">
        <v>2017</v>
      </c>
      <c r="N62" s="3">
        <v>50</v>
      </c>
      <c r="O62" s="12"/>
      <c r="P62" s="4">
        <v>2017</v>
      </c>
      <c r="Q62" s="9">
        <v>0</v>
      </c>
      <c r="R62" s="2"/>
    </row>
    <row r="63" spans="1:39" ht="24.75" customHeight="1" x14ac:dyDescent="0.2">
      <c r="A63" s="4">
        <v>2018</v>
      </c>
      <c r="B63" s="8">
        <f t="shared" si="7"/>
        <v>55</v>
      </c>
      <c r="C63" s="7"/>
      <c r="D63" s="4">
        <v>2018</v>
      </c>
      <c r="E63" s="9">
        <v>25</v>
      </c>
      <c r="F63" s="12"/>
      <c r="G63" s="4">
        <v>2018</v>
      </c>
      <c r="H63" s="3">
        <v>100</v>
      </c>
      <c r="I63" s="12"/>
      <c r="J63" s="4">
        <v>2018</v>
      </c>
      <c r="K63" s="3">
        <v>100</v>
      </c>
      <c r="L63" s="12"/>
      <c r="M63" s="4">
        <v>2018</v>
      </c>
      <c r="N63" s="3">
        <v>50</v>
      </c>
      <c r="O63" s="12"/>
      <c r="P63" s="4">
        <v>2018</v>
      </c>
      <c r="Q63" s="9">
        <v>0</v>
      </c>
      <c r="R63" s="2"/>
    </row>
    <row r="64" spans="1:39" ht="24.75" customHeight="1" x14ac:dyDescent="0.2">
      <c r="A64" s="4">
        <v>2019</v>
      </c>
      <c r="B64" s="8">
        <f t="shared" si="7"/>
        <v>55</v>
      </c>
      <c r="C64" s="7"/>
      <c r="D64" s="4">
        <v>2019</v>
      </c>
      <c r="E64" s="9">
        <v>25</v>
      </c>
      <c r="F64" s="12"/>
      <c r="G64" s="4">
        <v>2019</v>
      </c>
      <c r="H64" s="3">
        <v>100</v>
      </c>
      <c r="I64" s="12"/>
      <c r="J64" s="4">
        <v>2019</v>
      </c>
      <c r="K64" s="3">
        <v>100</v>
      </c>
      <c r="L64" s="12"/>
      <c r="M64" s="4">
        <v>2019</v>
      </c>
      <c r="N64" s="3">
        <v>50</v>
      </c>
      <c r="O64" s="12"/>
      <c r="P64" s="4">
        <v>2019</v>
      </c>
      <c r="Q64" s="9">
        <v>0</v>
      </c>
      <c r="R64" s="2"/>
    </row>
    <row r="65" spans="1:27" ht="24.75" customHeight="1" x14ac:dyDescent="0.2"/>
    <row r="66" spans="1:27" ht="24.75" customHeight="1" x14ac:dyDescent="0.2">
      <c r="A66" s="11" t="s">
        <v>76</v>
      </c>
      <c r="B66" s="35" t="s">
        <v>204</v>
      </c>
      <c r="C66" s="35"/>
      <c r="D66" s="35"/>
      <c r="E66" s="35"/>
      <c r="F66" s="35"/>
      <c r="G66" s="35"/>
      <c r="H66" s="35"/>
      <c r="I66" s="35"/>
      <c r="J66" s="35"/>
      <c r="K66" s="35"/>
      <c r="L66" s="35"/>
      <c r="M66" s="35"/>
      <c r="N66" s="35"/>
      <c r="O66" s="35"/>
      <c r="P66" s="35"/>
      <c r="Q66" s="35"/>
      <c r="R66" s="35"/>
      <c r="S66" s="35"/>
      <c r="T66" s="35"/>
      <c r="U66" s="35"/>
      <c r="V66" s="35"/>
      <c r="W66" s="35"/>
      <c r="X66" s="35"/>
    </row>
    <row r="67" spans="1:27" ht="24.75" customHeight="1" x14ac:dyDescent="0.2">
      <c r="A67" s="11" t="s">
        <v>67</v>
      </c>
      <c r="B67" s="36" t="s">
        <v>203</v>
      </c>
      <c r="C67" s="36"/>
      <c r="D67" s="11" t="s">
        <v>67</v>
      </c>
      <c r="E67" s="34" t="s">
        <v>202</v>
      </c>
      <c r="F67" s="34"/>
      <c r="G67" s="11" t="s">
        <v>67</v>
      </c>
      <c r="H67" s="34" t="s">
        <v>201</v>
      </c>
      <c r="I67" s="34"/>
      <c r="J67" s="11" t="s">
        <v>67</v>
      </c>
      <c r="K67" s="34" t="s">
        <v>200</v>
      </c>
      <c r="L67" s="34"/>
      <c r="M67" s="11" t="s">
        <v>67</v>
      </c>
      <c r="N67" s="34" t="s">
        <v>199</v>
      </c>
      <c r="O67" s="34"/>
      <c r="P67" s="11" t="s">
        <v>67</v>
      </c>
      <c r="Q67" s="34" t="s">
        <v>198</v>
      </c>
      <c r="R67" s="34"/>
      <c r="S67" s="11" t="s">
        <v>67</v>
      </c>
      <c r="T67" s="34" t="s">
        <v>197</v>
      </c>
      <c r="U67" s="34"/>
      <c r="V67" s="11" t="s">
        <v>67</v>
      </c>
      <c r="W67" s="34" t="s">
        <v>196</v>
      </c>
      <c r="X67" s="34"/>
    </row>
    <row r="68" spans="1:27" ht="24.75" customHeight="1" x14ac:dyDescent="0.2">
      <c r="A68" s="11" t="s">
        <v>66</v>
      </c>
      <c r="B68" s="4"/>
      <c r="C68" s="4"/>
      <c r="D68" s="11" t="s">
        <v>66</v>
      </c>
      <c r="E68" s="15"/>
      <c r="F68" s="15"/>
      <c r="G68" s="11" t="s">
        <v>66</v>
      </c>
      <c r="H68" s="33"/>
      <c r="I68" s="33"/>
      <c r="J68" s="11" t="s">
        <v>66</v>
      </c>
      <c r="K68" s="33"/>
      <c r="L68" s="33"/>
      <c r="M68" s="11" t="s">
        <v>66</v>
      </c>
      <c r="N68" s="33"/>
      <c r="O68" s="33"/>
      <c r="P68" s="11" t="s">
        <v>66</v>
      </c>
      <c r="Q68" s="33"/>
      <c r="R68" s="33"/>
      <c r="S68" s="11" t="s">
        <v>66</v>
      </c>
      <c r="T68" s="33"/>
      <c r="U68" s="33"/>
      <c r="V68" s="11" t="s">
        <v>66</v>
      </c>
      <c r="W68" s="33"/>
      <c r="X68" s="33"/>
    </row>
    <row r="69" spans="1:27" ht="24.75" customHeight="1" x14ac:dyDescent="0.2">
      <c r="A69" s="4" t="s">
        <v>53</v>
      </c>
      <c r="B69" s="32" t="s">
        <v>195</v>
      </c>
      <c r="C69" s="32"/>
      <c r="D69" s="4" t="s">
        <v>53</v>
      </c>
      <c r="E69" s="32" t="s">
        <v>194</v>
      </c>
      <c r="F69" s="32"/>
      <c r="G69" s="4" t="s">
        <v>53</v>
      </c>
      <c r="H69" s="32" t="s">
        <v>193</v>
      </c>
      <c r="I69" s="32"/>
      <c r="J69" s="4" t="s">
        <v>53</v>
      </c>
      <c r="K69" s="32" t="s">
        <v>153</v>
      </c>
      <c r="L69" s="32"/>
      <c r="M69" s="4" t="s">
        <v>53</v>
      </c>
      <c r="N69" s="32" t="s">
        <v>192</v>
      </c>
      <c r="O69" s="32"/>
      <c r="P69" s="4" t="s">
        <v>53</v>
      </c>
      <c r="Q69" s="32" t="s">
        <v>185</v>
      </c>
      <c r="R69" s="32"/>
      <c r="S69" s="4" t="s">
        <v>53</v>
      </c>
      <c r="T69" s="32" t="s">
        <v>191</v>
      </c>
      <c r="U69" s="32"/>
      <c r="V69" s="4" t="s">
        <v>53</v>
      </c>
      <c r="W69" s="32" t="s">
        <v>190</v>
      </c>
      <c r="X69" s="32"/>
    </row>
    <row r="70" spans="1:27" ht="24.75" customHeight="1" x14ac:dyDescent="0.2">
      <c r="A70" s="4" t="s">
        <v>41</v>
      </c>
      <c r="B70" s="32" t="s">
        <v>51</v>
      </c>
      <c r="C70" s="32"/>
      <c r="D70" s="4" t="s">
        <v>41</v>
      </c>
      <c r="E70" s="31" t="s">
        <v>189</v>
      </c>
      <c r="F70" s="31"/>
      <c r="G70" s="4" t="s">
        <v>41</v>
      </c>
      <c r="H70" s="31" t="s">
        <v>188</v>
      </c>
      <c r="I70" s="31"/>
      <c r="J70" s="4" t="s">
        <v>41</v>
      </c>
      <c r="K70" s="31" t="s">
        <v>187</v>
      </c>
      <c r="L70" s="31"/>
      <c r="M70" s="4" t="s">
        <v>41</v>
      </c>
      <c r="N70" s="31" t="s">
        <v>186</v>
      </c>
      <c r="O70" s="31"/>
      <c r="P70" s="4" t="s">
        <v>41</v>
      </c>
      <c r="Q70" s="31" t="s">
        <v>185</v>
      </c>
      <c r="R70" s="31"/>
      <c r="S70" s="4" t="s">
        <v>41</v>
      </c>
      <c r="T70" s="31" t="s">
        <v>184</v>
      </c>
      <c r="U70" s="31"/>
      <c r="V70" s="4" t="s">
        <v>41</v>
      </c>
      <c r="W70" s="30" t="s">
        <v>183</v>
      </c>
      <c r="X70" s="30"/>
    </row>
    <row r="71" spans="1:27" ht="24.75" customHeight="1" x14ac:dyDescent="0.2">
      <c r="A71" s="4" t="s">
        <v>31</v>
      </c>
      <c r="B71" s="31" t="s">
        <v>39</v>
      </c>
      <c r="C71" s="31"/>
      <c r="D71" s="4" t="s">
        <v>31</v>
      </c>
      <c r="E71" s="31" t="s">
        <v>182</v>
      </c>
      <c r="F71" s="31"/>
      <c r="G71" s="4" t="s">
        <v>31</v>
      </c>
      <c r="H71" s="31" t="s">
        <v>181</v>
      </c>
      <c r="I71" s="31"/>
      <c r="J71" s="4" t="s">
        <v>31</v>
      </c>
      <c r="K71" s="31" t="s">
        <v>180</v>
      </c>
      <c r="L71" s="31"/>
      <c r="M71" s="4" t="s">
        <v>31</v>
      </c>
      <c r="N71" s="31" t="s">
        <v>179</v>
      </c>
      <c r="O71" s="31"/>
      <c r="P71" s="4" t="s">
        <v>31</v>
      </c>
      <c r="Q71" s="31" t="s">
        <v>178</v>
      </c>
      <c r="R71" s="31"/>
      <c r="S71" s="4" t="s">
        <v>31</v>
      </c>
      <c r="T71" s="31" t="s">
        <v>177</v>
      </c>
      <c r="U71" s="31"/>
      <c r="V71" s="4" t="s">
        <v>31</v>
      </c>
      <c r="W71" s="31" t="s">
        <v>176</v>
      </c>
      <c r="X71" s="31"/>
    </row>
    <row r="72" spans="1:27" ht="24.75" customHeight="1" x14ac:dyDescent="0.2">
      <c r="A72" s="4" t="s">
        <v>29</v>
      </c>
      <c r="B72" s="4" t="s">
        <v>28</v>
      </c>
      <c r="C72" s="4" t="s">
        <v>27</v>
      </c>
      <c r="D72" s="4" t="s">
        <v>26</v>
      </c>
      <c r="E72" s="4" t="s">
        <v>25</v>
      </c>
      <c r="F72" s="4" t="s">
        <v>24</v>
      </c>
      <c r="G72" s="4" t="s">
        <v>26</v>
      </c>
      <c r="H72" s="4" t="s">
        <v>25</v>
      </c>
      <c r="I72" s="4" t="s">
        <v>24</v>
      </c>
      <c r="J72" s="4" t="s">
        <v>26</v>
      </c>
      <c r="K72" s="4" t="s">
        <v>25</v>
      </c>
      <c r="L72" s="4" t="s">
        <v>24</v>
      </c>
      <c r="M72" s="4" t="s">
        <v>26</v>
      </c>
      <c r="N72" s="4" t="s">
        <v>25</v>
      </c>
      <c r="O72" s="4" t="s">
        <v>24</v>
      </c>
      <c r="P72" s="4" t="s">
        <v>26</v>
      </c>
      <c r="Q72" s="4" t="s">
        <v>25</v>
      </c>
      <c r="R72" s="4" t="s">
        <v>24</v>
      </c>
      <c r="S72" s="4" t="s">
        <v>26</v>
      </c>
      <c r="T72" s="4" t="s">
        <v>25</v>
      </c>
      <c r="U72" s="4" t="s">
        <v>24</v>
      </c>
      <c r="V72" s="4" t="s">
        <v>26</v>
      </c>
      <c r="W72" s="4" t="s">
        <v>25</v>
      </c>
      <c r="X72" s="4" t="s">
        <v>24</v>
      </c>
    </row>
    <row r="73" spans="1:27" ht="24.75" customHeight="1" x14ac:dyDescent="0.2">
      <c r="A73" s="4">
        <v>2014</v>
      </c>
      <c r="B73" s="8">
        <f t="shared" ref="B73:B78" si="8">AVERAGE(E73,((H73+K73)/2),((N73+Q73+T73)/3),W73)</f>
        <v>75</v>
      </c>
      <c r="C73" s="10"/>
      <c r="D73" s="4">
        <v>2014</v>
      </c>
      <c r="E73" s="3">
        <v>50</v>
      </c>
      <c r="F73" s="12" t="s">
        <v>175</v>
      </c>
      <c r="G73" s="4">
        <v>2014</v>
      </c>
      <c r="H73" s="16">
        <v>100</v>
      </c>
      <c r="I73" s="12"/>
      <c r="J73" s="4">
        <v>2014</v>
      </c>
      <c r="K73" s="9">
        <v>100</v>
      </c>
      <c r="L73" s="12" t="s">
        <v>174</v>
      </c>
      <c r="M73" s="4">
        <v>2014</v>
      </c>
      <c r="N73" s="14">
        <v>100</v>
      </c>
      <c r="O73" s="12" t="s">
        <v>173</v>
      </c>
      <c r="P73" s="4">
        <v>2014</v>
      </c>
      <c r="Q73" s="3">
        <v>50</v>
      </c>
      <c r="R73" s="12" t="s">
        <v>172</v>
      </c>
      <c r="S73" s="4">
        <v>2014</v>
      </c>
      <c r="T73" s="3">
        <v>0</v>
      </c>
      <c r="U73" s="12" t="s">
        <v>171</v>
      </c>
      <c r="V73" s="4">
        <v>2014</v>
      </c>
      <c r="W73" s="3">
        <v>100</v>
      </c>
      <c r="X73" s="2" t="s">
        <v>170</v>
      </c>
    </row>
    <row r="74" spans="1:27" ht="24.75" customHeight="1" x14ac:dyDescent="0.2">
      <c r="A74" s="4">
        <v>2015</v>
      </c>
      <c r="B74" s="8">
        <f t="shared" si="8"/>
        <v>75</v>
      </c>
      <c r="C74" s="7"/>
      <c r="D74" s="4">
        <v>2015</v>
      </c>
      <c r="E74" s="3">
        <v>50</v>
      </c>
      <c r="F74" s="12"/>
      <c r="G74" s="4">
        <v>2015</v>
      </c>
      <c r="H74" s="16">
        <v>100</v>
      </c>
      <c r="I74" s="12"/>
      <c r="J74" s="4">
        <v>2015</v>
      </c>
      <c r="K74" s="3">
        <v>100</v>
      </c>
      <c r="L74" s="12"/>
      <c r="M74" s="4">
        <v>2015</v>
      </c>
      <c r="N74" s="14">
        <v>100</v>
      </c>
      <c r="O74" s="12"/>
      <c r="P74" s="4">
        <v>2015</v>
      </c>
      <c r="Q74" s="3">
        <v>50</v>
      </c>
      <c r="R74" s="12"/>
      <c r="S74" s="4">
        <v>2015</v>
      </c>
      <c r="T74" s="3">
        <v>0</v>
      </c>
      <c r="U74" s="12"/>
      <c r="V74" s="4">
        <v>2015</v>
      </c>
      <c r="W74" s="3">
        <v>100</v>
      </c>
      <c r="X74" s="2"/>
    </row>
    <row r="75" spans="1:27" ht="24.75" customHeight="1" x14ac:dyDescent="0.2">
      <c r="A75" s="4">
        <v>2016</v>
      </c>
      <c r="B75" s="8">
        <f t="shared" si="8"/>
        <v>75</v>
      </c>
      <c r="C75" s="7"/>
      <c r="D75" s="4">
        <v>2016</v>
      </c>
      <c r="E75" s="3">
        <v>50</v>
      </c>
      <c r="F75" s="12"/>
      <c r="G75" s="4">
        <v>2016</v>
      </c>
      <c r="H75" s="16">
        <v>100</v>
      </c>
      <c r="I75" s="12"/>
      <c r="J75" s="4">
        <v>2016</v>
      </c>
      <c r="K75" s="3">
        <v>100</v>
      </c>
      <c r="L75" s="12"/>
      <c r="M75" s="4">
        <v>2016</v>
      </c>
      <c r="N75" s="14">
        <v>100</v>
      </c>
      <c r="O75" s="12"/>
      <c r="P75" s="4">
        <v>2016</v>
      </c>
      <c r="Q75" s="3">
        <v>50</v>
      </c>
      <c r="R75" s="12"/>
      <c r="S75" s="4">
        <v>2016</v>
      </c>
      <c r="T75" s="3">
        <v>0</v>
      </c>
      <c r="U75" s="12"/>
      <c r="V75" s="4">
        <v>2016</v>
      </c>
      <c r="W75" s="3">
        <v>100</v>
      </c>
      <c r="X75" s="2"/>
    </row>
    <row r="76" spans="1:27" ht="24.75" customHeight="1" x14ac:dyDescent="0.2">
      <c r="A76" s="4">
        <v>2017</v>
      </c>
      <c r="B76" s="8">
        <f t="shared" si="8"/>
        <v>75</v>
      </c>
      <c r="C76" s="7"/>
      <c r="D76" s="4">
        <v>2017</v>
      </c>
      <c r="E76" s="3">
        <v>50</v>
      </c>
      <c r="F76" s="12"/>
      <c r="G76" s="4">
        <v>2017</v>
      </c>
      <c r="H76" s="16">
        <v>100</v>
      </c>
      <c r="I76" s="12"/>
      <c r="J76" s="4">
        <v>2017</v>
      </c>
      <c r="K76" s="3">
        <v>100</v>
      </c>
      <c r="L76" s="12"/>
      <c r="M76" s="4">
        <v>2017</v>
      </c>
      <c r="N76" s="14">
        <v>100</v>
      </c>
      <c r="O76" s="12"/>
      <c r="P76" s="4">
        <v>2017</v>
      </c>
      <c r="Q76" s="3">
        <v>50</v>
      </c>
      <c r="R76" s="12"/>
      <c r="S76" s="4">
        <v>2017</v>
      </c>
      <c r="T76" s="3">
        <v>0</v>
      </c>
      <c r="U76" s="12"/>
      <c r="V76" s="4">
        <v>2017</v>
      </c>
      <c r="W76" s="3">
        <v>100</v>
      </c>
      <c r="X76" s="2"/>
    </row>
    <row r="77" spans="1:27" ht="24.75" customHeight="1" x14ac:dyDescent="0.2">
      <c r="A77" s="4">
        <v>2018</v>
      </c>
      <c r="B77" s="8">
        <f t="shared" si="8"/>
        <v>75</v>
      </c>
      <c r="C77" s="7"/>
      <c r="D77" s="4">
        <v>2018</v>
      </c>
      <c r="E77" s="3">
        <v>50</v>
      </c>
      <c r="F77" s="12"/>
      <c r="G77" s="4">
        <v>2018</v>
      </c>
      <c r="H77" s="16">
        <v>100</v>
      </c>
      <c r="I77" s="12"/>
      <c r="J77" s="4">
        <v>2018</v>
      </c>
      <c r="K77" s="3">
        <v>100</v>
      </c>
      <c r="L77" s="12"/>
      <c r="M77" s="4">
        <v>2018</v>
      </c>
      <c r="N77" s="14">
        <v>100</v>
      </c>
      <c r="O77" s="12"/>
      <c r="P77" s="4">
        <v>2018</v>
      </c>
      <c r="Q77" s="3">
        <v>50</v>
      </c>
      <c r="R77" s="12"/>
      <c r="S77" s="4">
        <v>2018</v>
      </c>
      <c r="T77" s="3">
        <v>0</v>
      </c>
      <c r="U77" s="12"/>
      <c r="V77" s="4">
        <v>2018</v>
      </c>
      <c r="W77" s="3">
        <v>100</v>
      </c>
      <c r="X77" s="2"/>
    </row>
    <row r="78" spans="1:27" ht="24.75" customHeight="1" x14ac:dyDescent="0.2">
      <c r="A78" s="4">
        <v>2019</v>
      </c>
      <c r="B78" s="8">
        <f t="shared" si="8"/>
        <v>75</v>
      </c>
      <c r="C78" s="7"/>
      <c r="D78" s="4">
        <v>2019</v>
      </c>
      <c r="E78" s="3">
        <v>50</v>
      </c>
      <c r="F78" s="12"/>
      <c r="G78" s="4">
        <v>2019</v>
      </c>
      <c r="H78" s="16">
        <v>100</v>
      </c>
      <c r="I78" s="12"/>
      <c r="J78" s="4">
        <v>2019</v>
      </c>
      <c r="K78" s="3">
        <v>100</v>
      </c>
      <c r="L78" s="12"/>
      <c r="M78" s="4">
        <v>2019</v>
      </c>
      <c r="N78" s="14">
        <v>100</v>
      </c>
      <c r="O78" s="12"/>
      <c r="P78" s="4">
        <v>2019</v>
      </c>
      <c r="Q78" s="3">
        <v>50</v>
      </c>
      <c r="R78" s="12"/>
      <c r="S78" s="4">
        <v>2019</v>
      </c>
      <c r="T78" s="3">
        <v>0</v>
      </c>
      <c r="U78" s="12"/>
      <c r="V78" s="4">
        <v>2019</v>
      </c>
      <c r="W78" s="3">
        <v>100</v>
      </c>
      <c r="X78" s="2"/>
    </row>
    <row r="79" spans="1:27" ht="24.75" customHeight="1" x14ac:dyDescent="0.2"/>
    <row r="80" spans="1:27" ht="24.75" customHeight="1" x14ac:dyDescent="0.2">
      <c r="A80" s="11" t="s">
        <v>76</v>
      </c>
      <c r="B80" s="35" t="s">
        <v>169</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33" ht="24.75" customHeight="1" x14ac:dyDescent="0.2">
      <c r="A81" s="11" t="s">
        <v>67</v>
      </c>
      <c r="B81" s="36" t="s">
        <v>168</v>
      </c>
      <c r="C81" s="36"/>
      <c r="D81" s="11" t="s">
        <v>67</v>
      </c>
      <c r="E81" s="34" t="s">
        <v>167</v>
      </c>
      <c r="F81" s="34"/>
      <c r="G81" s="11" t="s">
        <v>67</v>
      </c>
      <c r="H81" s="34" t="s">
        <v>166</v>
      </c>
      <c r="I81" s="34"/>
      <c r="J81" s="11" t="s">
        <v>67</v>
      </c>
      <c r="K81" s="34" t="s">
        <v>165</v>
      </c>
      <c r="L81" s="34"/>
      <c r="M81" s="11" t="s">
        <v>67</v>
      </c>
      <c r="N81" s="34"/>
      <c r="O81" s="34"/>
      <c r="P81" s="11" t="s">
        <v>67</v>
      </c>
      <c r="Q81" s="34"/>
      <c r="R81" s="34"/>
      <c r="S81" s="11" t="s">
        <v>67</v>
      </c>
      <c r="T81" s="34"/>
      <c r="U81" s="34"/>
      <c r="V81" s="11" t="s">
        <v>67</v>
      </c>
      <c r="W81" s="34"/>
      <c r="X81" s="34"/>
      <c r="Y81" s="11" t="s">
        <v>67</v>
      </c>
      <c r="Z81" s="34" t="s">
        <v>164</v>
      </c>
      <c r="AA81" s="34"/>
    </row>
    <row r="82" spans="1:33" ht="24.75" customHeight="1" x14ac:dyDescent="0.2">
      <c r="A82" s="11" t="s">
        <v>66</v>
      </c>
      <c r="B82" s="4"/>
      <c r="C82" s="4"/>
      <c r="D82" s="11" t="s">
        <v>66</v>
      </c>
      <c r="E82" s="15"/>
      <c r="F82" s="15"/>
      <c r="G82" s="11" t="s">
        <v>66</v>
      </c>
      <c r="H82" s="33"/>
      <c r="I82" s="33"/>
      <c r="J82" s="11" t="s">
        <v>66</v>
      </c>
      <c r="K82" s="33"/>
      <c r="L82" s="33"/>
      <c r="M82" s="11" t="s">
        <v>66</v>
      </c>
      <c r="N82" s="33" t="s">
        <v>163</v>
      </c>
      <c r="O82" s="33"/>
      <c r="P82" s="11" t="s">
        <v>66</v>
      </c>
      <c r="Q82" s="33" t="s">
        <v>162</v>
      </c>
      <c r="R82" s="33"/>
      <c r="S82" s="11" t="s">
        <v>66</v>
      </c>
      <c r="T82" s="33" t="s">
        <v>161</v>
      </c>
      <c r="U82" s="33"/>
      <c r="V82" s="11" t="s">
        <v>66</v>
      </c>
      <c r="W82" s="33" t="s">
        <v>160</v>
      </c>
      <c r="X82" s="33"/>
      <c r="Y82" s="11" t="s">
        <v>66</v>
      </c>
      <c r="Z82" s="33"/>
      <c r="AA82" s="33"/>
    </row>
    <row r="83" spans="1:33" ht="24.75" customHeight="1" x14ac:dyDescent="0.2">
      <c r="A83" s="4" t="s">
        <v>53</v>
      </c>
      <c r="B83" s="32" t="s">
        <v>159</v>
      </c>
      <c r="C83" s="32"/>
      <c r="D83" s="4" t="s">
        <v>53</v>
      </c>
      <c r="E83" s="32" t="s">
        <v>158</v>
      </c>
      <c r="F83" s="32"/>
      <c r="G83" s="4" t="s">
        <v>53</v>
      </c>
      <c r="H83" s="32" t="s">
        <v>157</v>
      </c>
      <c r="I83" s="32"/>
      <c r="J83" s="4" t="s">
        <v>53</v>
      </c>
      <c r="K83" s="32" t="s">
        <v>156</v>
      </c>
      <c r="L83" s="32"/>
      <c r="M83" s="4" t="s">
        <v>53</v>
      </c>
      <c r="N83" s="32" t="s">
        <v>155</v>
      </c>
      <c r="O83" s="32"/>
      <c r="P83" s="4" t="s">
        <v>53</v>
      </c>
      <c r="Q83" s="32" t="s">
        <v>154</v>
      </c>
      <c r="R83" s="32"/>
      <c r="S83" s="4" t="s">
        <v>53</v>
      </c>
      <c r="T83" s="32" t="s">
        <v>153</v>
      </c>
      <c r="U83" s="32"/>
      <c r="V83" s="4" t="s">
        <v>53</v>
      </c>
      <c r="W83" s="32" t="s">
        <v>152</v>
      </c>
      <c r="X83" s="32"/>
      <c r="Y83" s="4" t="s">
        <v>53</v>
      </c>
      <c r="Z83" s="32" t="s">
        <v>151</v>
      </c>
      <c r="AA83" s="32"/>
    </row>
    <row r="84" spans="1:33" ht="24.75" customHeight="1" x14ac:dyDescent="0.2">
      <c r="A84" s="4" t="s">
        <v>41</v>
      </c>
      <c r="B84" s="32" t="s">
        <v>51</v>
      </c>
      <c r="C84" s="32"/>
      <c r="D84" s="4" t="s">
        <v>41</v>
      </c>
      <c r="E84" s="31" t="s">
        <v>150</v>
      </c>
      <c r="F84" s="31"/>
      <c r="G84" s="4" t="s">
        <v>41</v>
      </c>
      <c r="H84" s="31" t="s">
        <v>149</v>
      </c>
      <c r="I84" s="31"/>
      <c r="J84" s="4" t="s">
        <v>41</v>
      </c>
      <c r="K84" s="31" t="s">
        <v>148</v>
      </c>
      <c r="L84" s="31"/>
      <c r="M84" s="4" t="s">
        <v>41</v>
      </c>
      <c r="N84" s="31" t="s">
        <v>147</v>
      </c>
      <c r="O84" s="31"/>
      <c r="P84" s="4" t="s">
        <v>41</v>
      </c>
      <c r="Q84" s="31" t="s">
        <v>146</v>
      </c>
      <c r="R84" s="31"/>
      <c r="S84" s="4" t="s">
        <v>41</v>
      </c>
      <c r="T84" s="31" t="s">
        <v>145</v>
      </c>
      <c r="U84" s="31"/>
      <c r="V84" s="4" t="s">
        <v>41</v>
      </c>
      <c r="W84" s="31" t="s">
        <v>144</v>
      </c>
      <c r="X84" s="31"/>
      <c r="Y84" s="4" t="s">
        <v>41</v>
      </c>
      <c r="Z84" s="31" t="s">
        <v>143</v>
      </c>
      <c r="AA84" s="31"/>
    </row>
    <row r="85" spans="1:33" ht="24.75" customHeight="1" x14ac:dyDescent="0.2">
      <c r="A85" s="4" t="s">
        <v>31</v>
      </c>
      <c r="B85" s="31" t="s">
        <v>39</v>
      </c>
      <c r="C85" s="31"/>
      <c r="D85" s="4" t="s">
        <v>31</v>
      </c>
      <c r="E85" s="31" t="s">
        <v>142</v>
      </c>
      <c r="F85" s="31"/>
      <c r="G85" s="4" t="s">
        <v>31</v>
      </c>
      <c r="H85" s="31" t="s">
        <v>141</v>
      </c>
      <c r="I85" s="31"/>
      <c r="J85" s="4" t="s">
        <v>31</v>
      </c>
      <c r="K85" s="31" t="s">
        <v>39</v>
      </c>
      <c r="L85" s="31"/>
      <c r="M85" s="4" t="s">
        <v>31</v>
      </c>
      <c r="N85" s="31" t="s">
        <v>140</v>
      </c>
      <c r="O85" s="31"/>
      <c r="P85" s="4" t="s">
        <v>31</v>
      </c>
      <c r="Q85" s="31" t="s">
        <v>139</v>
      </c>
      <c r="R85" s="31"/>
      <c r="S85" s="4" t="s">
        <v>31</v>
      </c>
      <c r="T85" s="31" t="s">
        <v>138</v>
      </c>
      <c r="U85" s="31"/>
      <c r="V85" s="4" t="s">
        <v>31</v>
      </c>
      <c r="W85" s="31" t="s">
        <v>137</v>
      </c>
      <c r="X85" s="31"/>
      <c r="Y85" s="4" t="s">
        <v>31</v>
      </c>
      <c r="Z85" s="32" t="s">
        <v>136</v>
      </c>
      <c r="AA85" s="31"/>
    </row>
    <row r="86" spans="1:33" ht="24.75" customHeight="1" x14ac:dyDescent="0.2">
      <c r="A86" s="4" t="s">
        <v>26</v>
      </c>
      <c r="B86" s="4" t="s">
        <v>25</v>
      </c>
      <c r="C86" s="4" t="s">
        <v>24</v>
      </c>
      <c r="D86" s="4" t="s">
        <v>26</v>
      </c>
      <c r="E86" s="4" t="s">
        <v>25</v>
      </c>
      <c r="F86" s="4" t="s">
        <v>24</v>
      </c>
      <c r="G86" s="4" t="s">
        <v>26</v>
      </c>
      <c r="H86" s="4" t="s">
        <v>25</v>
      </c>
      <c r="I86" s="4" t="s">
        <v>24</v>
      </c>
      <c r="J86" s="4" t="s">
        <v>26</v>
      </c>
      <c r="K86" s="4" t="s">
        <v>25</v>
      </c>
      <c r="L86" s="4" t="s">
        <v>24</v>
      </c>
      <c r="M86" s="4" t="s">
        <v>26</v>
      </c>
      <c r="N86" s="4" t="s">
        <v>25</v>
      </c>
      <c r="O86" s="4" t="s">
        <v>24</v>
      </c>
      <c r="P86" s="4" t="s">
        <v>26</v>
      </c>
      <c r="Q86" s="4" t="s">
        <v>25</v>
      </c>
      <c r="R86" s="4" t="s">
        <v>24</v>
      </c>
      <c r="S86" s="4" t="s">
        <v>26</v>
      </c>
      <c r="T86" s="4" t="s">
        <v>25</v>
      </c>
      <c r="U86" s="4" t="s">
        <v>24</v>
      </c>
      <c r="V86" s="4" t="s">
        <v>26</v>
      </c>
      <c r="W86" s="4" t="s">
        <v>25</v>
      </c>
      <c r="X86" s="4" t="s">
        <v>24</v>
      </c>
      <c r="Y86" s="4" t="s">
        <v>26</v>
      </c>
      <c r="Z86" s="4" t="s">
        <v>25</v>
      </c>
      <c r="AA86" s="4" t="s">
        <v>24</v>
      </c>
    </row>
    <row r="87" spans="1:33" ht="24.75" customHeight="1" x14ac:dyDescent="0.2">
      <c r="A87" s="4">
        <v>2014</v>
      </c>
      <c r="B87" s="8">
        <f t="shared" ref="B87:B92" si="9">AVERAGE(E87,H87,K87,Z87)</f>
        <v>20.75</v>
      </c>
      <c r="C87" s="7"/>
      <c r="D87" s="4">
        <v>2014</v>
      </c>
      <c r="E87" s="3">
        <v>0</v>
      </c>
      <c r="F87" s="12" t="s">
        <v>135</v>
      </c>
      <c r="G87" s="4">
        <v>2014</v>
      </c>
      <c r="H87" s="14">
        <v>33</v>
      </c>
      <c r="I87" s="12" t="s">
        <v>134</v>
      </c>
      <c r="J87" s="4">
        <v>2014</v>
      </c>
      <c r="K87" s="6">
        <f t="shared" ref="K87:K92" si="10">AVERAGE(N87,Q87,T87,W87)</f>
        <v>0</v>
      </c>
      <c r="L87" s="3"/>
      <c r="M87" s="4">
        <v>2014</v>
      </c>
      <c r="N87" s="16">
        <v>0</v>
      </c>
      <c r="O87" s="12" t="s">
        <v>133</v>
      </c>
      <c r="P87" s="4">
        <v>2014</v>
      </c>
      <c r="Q87" s="16">
        <v>0</v>
      </c>
      <c r="R87" s="12" t="s">
        <v>132</v>
      </c>
      <c r="S87" s="4">
        <v>2014</v>
      </c>
      <c r="T87" s="6">
        <v>0</v>
      </c>
      <c r="U87" s="12" t="s">
        <v>131</v>
      </c>
      <c r="V87" s="4">
        <v>2014</v>
      </c>
      <c r="W87" s="6">
        <v>0</v>
      </c>
      <c r="X87" s="12" t="s">
        <v>130</v>
      </c>
      <c r="Y87" s="4">
        <v>2014</v>
      </c>
      <c r="Z87" s="9">
        <v>50</v>
      </c>
      <c r="AA87" s="2" t="s">
        <v>129</v>
      </c>
    </row>
    <row r="88" spans="1:33" ht="24.75" customHeight="1" x14ac:dyDescent="0.2">
      <c r="A88" s="4">
        <v>2015</v>
      </c>
      <c r="B88" s="8">
        <f t="shared" si="9"/>
        <v>30.125</v>
      </c>
      <c r="C88" s="7"/>
      <c r="D88" s="4">
        <v>2015</v>
      </c>
      <c r="E88" s="3">
        <v>0</v>
      </c>
      <c r="F88" s="12"/>
      <c r="G88" s="4">
        <v>2015</v>
      </c>
      <c r="H88" s="17">
        <v>33</v>
      </c>
      <c r="I88" s="12"/>
      <c r="J88" s="4">
        <v>2015</v>
      </c>
      <c r="K88" s="6">
        <f t="shared" si="10"/>
        <v>37.5</v>
      </c>
      <c r="L88" s="3"/>
      <c r="M88" s="4">
        <v>2015</v>
      </c>
      <c r="N88" s="3">
        <v>50</v>
      </c>
      <c r="O88" s="12" t="s">
        <v>128</v>
      </c>
      <c r="P88" s="4">
        <v>2015</v>
      </c>
      <c r="Q88" s="16">
        <v>0</v>
      </c>
      <c r="R88" s="12" t="s">
        <v>127</v>
      </c>
      <c r="S88" s="4">
        <v>2015</v>
      </c>
      <c r="T88" s="3">
        <v>100</v>
      </c>
      <c r="U88" s="12" t="s">
        <v>126</v>
      </c>
      <c r="V88" s="4">
        <v>2015</v>
      </c>
      <c r="W88" s="6">
        <v>0</v>
      </c>
      <c r="X88" s="12"/>
      <c r="Y88" s="4">
        <v>2015</v>
      </c>
      <c r="Z88" s="3">
        <v>50</v>
      </c>
      <c r="AA88" s="2"/>
    </row>
    <row r="89" spans="1:33" ht="24.75" customHeight="1" x14ac:dyDescent="0.2">
      <c r="A89" s="4">
        <v>2016</v>
      </c>
      <c r="B89" s="8">
        <f t="shared" si="9"/>
        <v>30.125</v>
      </c>
      <c r="C89" s="7"/>
      <c r="D89" s="4">
        <v>2016</v>
      </c>
      <c r="E89" s="3">
        <v>0</v>
      </c>
      <c r="F89" s="12"/>
      <c r="G89" s="4">
        <v>2016</v>
      </c>
      <c r="H89" s="17">
        <v>33</v>
      </c>
      <c r="I89" s="12"/>
      <c r="J89" s="4">
        <v>2016</v>
      </c>
      <c r="K89" s="6">
        <f t="shared" si="10"/>
        <v>37.5</v>
      </c>
      <c r="L89" s="3"/>
      <c r="M89" s="4">
        <v>2016</v>
      </c>
      <c r="N89" s="3">
        <v>50</v>
      </c>
      <c r="O89" s="12"/>
      <c r="P89" s="4">
        <v>2016</v>
      </c>
      <c r="Q89" s="16">
        <v>0</v>
      </c>
      <c r="R89" s="12"/>
      <c r="S89" s="4">
        <v>2016</v>
      </c>
      <c r="T89" s="3">
        <v>100</v>
      </c>
      <c r="U89" s="12"/>
      <c r="V89" s="4">
        <v>2016</v>
      </c>
      <c r="W89" s="6">
        <v>0</v>
      </c>
      <c r="X89" s="12"/>
      <c r="Y89" s="4">
        <v>2016</v>
      </c>
      <c r="Z89" s="3">
        <v>50</v>
      </c>
      <c r="AA89" s="2"/>
    </row>
    <row r="90" spans="1:33" ht="24.75" customHeight="1" x14ac:dyDescent="0.2">
      <c r="A90" s="4">
        <v>2017</v>
      </c>
      <c r="B90" s="8">
        <f t="shared" si="9"/>
        <v>30.125</v>
      </c>
      <c r="C90" s="7"/>
      <c r="D90" s="4">
        <v>2017</v>
      </c>
      <c r="E90" s="3">
        <v>0</v>
      </c>
      <c r="F90" s="12"/>
      <c r="G90" s="4">
        <v>2017</v>
      </c>
      <c r="H90" s="17">
        <v>33</v>
      </c>
      <c r="I90" s="12"/>
      <c r="J90" s="4">
        <v>2017</v>
      </c>
      <c r="K90" s="6">
        <f t="shared" si="10"/>
        <v>37.5</v>
      </c>
      <c r="L90" s="3"/>
      <c r="M90" s="4">
        <v>2017</v>
      </c>
      <c r="N90" s="3">
        <v>50</v>
      </c>
      <c r="O90" s="12"/>
      <c r="P90" s="4">
        <v>2017</v>
      </c>
      <c r="Q90" s="16">
        <v>0</v>
      </c>
      <c r="R90" s="12"/>
      <c r="S90" s="4">
        <v>2017</v>
      </c>
      <c r="T90" s="3">
        <v>100</v>
      </c>
      <c r="U90" s="12"/>
      <c r="V90" s="4">
        <v>2017</v>
      </c>
      <c r="W90" s="6">
        <v>0</v>
      </c>
      <c r="X90" s="12"/>
      <c r="Y90" s="4">
        <v>2017</v>
      </c>
      <c r="Z90" s="3">
        <v>50</v>
      </c>
      <c r="AA90" s="2"/>
    </row>
    <row r="91" spans="1:33" ht="24.75" customHeight="1" x14ac:dyDescent="0.2">
      <c r="A91" s="4">
        <v>2018</v>
      </c>
      <c r="B91" s="8">
        <f t="shared" si="9"/>
        <v>30.125</v>
      </c>
      <c r="C91" s="7"/>
      <c r="D91" s="4">
        <v>2018</v>
      </c>
      <c r="E91" s="3">
        <v>0</v>
      </c>
      <c r="F91" s="12"/>
      <c r="G91" s="4">
        <v>2018</v>
      </c>
      <c r="H91" s="17">
        <v>33</v>
      </c>
      <c r="I91" s="12"/>
      <c r="J91" s="4">
        <v>2018</v>
      </c>
      <c r="K91" s="6">
        <f t="shared" si="10"/>
        <v>37.5</v>
      </c>
      <c r="L91" s="3"/>
      <c r="M91" s="4">
        <v>2018</v>
      </c>
      <c r="N91" s="3">
        <v>50</v>
      </c>
      <c r="O91" s="12"/>
      <c r="P91" s="4">
        <v>2018</v>
      </c>
      <c r="Q91" s="16">
        <v>0</v>
      </c>
      <c r="R91" s="12"/>
      <c r="S91" s="4">
        <v>2018</v>
      </c>
      <c r="T91" s="3">
        <v>100</v>
      </c>
      <c r="U91" s="12"/>
      <c r="V91" s="4">
        <v>2018</v>
      </c>
      <c r="W91" s="6">
        <v>0</v>
      </c>
      <c r="X91" s="12"/>
      <c r="Y91" s="4">
        <v>2018</v>
      </c>
      <c r="Z91" s="3">
        <v>50</v>
      </c>
      <c r="AA91" s="2"/>
    </row>
    <row r="92" spans="1:33" ht="24.75" customHeight="1" x14ac:dyDescent="0.2">
      <c r="A92" s="4">
        <v>2019</v>
      </c>
      <c r="B92" s="8">
        <f t="shared" si="9"/>
        <v>30.125</v>
      </c>
      <c r="C92" s="7"/>
      <c r="D92" s="4">
        <v>2019</v>
      </c>
      <c r="E92" s="3">
        <v>0</v>
      </c>
      <c r="F92" s="12"/>
      <c r="G92" s="4">
        <v>2019</v>
      </c>
      <c r="H92" s="17">
        <v>33</v>
      </c>
      <c r="I92" s="12"/>
      <c r="J92" s="4">
        <v>2019</v>
      </c>
      <c r="K92" s="6">
        <f t="shared" si="10"/>
        <v>37.5</v>
      </c>
      <c r="L92" s="3"/>
      <c r="M92" s="4">
        <v>2019</v>
      </c>
      <c r="N92" s="3">
        <v>50</v>
      </c>
      <c r="O92" s="12"/>
      <c r="P92" s="4">
        <v>2019</v>
      </c>
      <c r="Q92" s="16">
        <v>0</v>
      </c>
      <c r="R92" s="12"/>
      <c r="S92" s="4">
        <v>2019</v>
      </c>
      <c r="T92" s="3">
        <v>100</v>
      </c>
      <c r="U92" s="12"/>
      <c r="V92" s="4">
        <v>2019</v>
      </c>
      <c r="W92" s="6">
        <v>0</v>
      </c>
      <c r="X92" s="12"/>
      <c r="Y92" s="4">
        <v>2019</v>
      </c>
      <c r="Z92" s="3">
        <v>50</v>
      </c>
      <c r="AA92" s="2"/>
    </row>
    <row r="93" spans="1:33" ht="24.75" customHeight="1" x14ac:dyDescent="0.2"/>
    <row r="94" spans="1:33" ht="24.75" customHeight="1" x14ac:dyDescent="0.2">
      <c r="A94" s="11" t="s">
        <v>76</v>
      </c>
      <c r="B94" s="35" t="s">
        <v>125</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24.75" customHeight="1" x14ac:dyDescent="0.2">
      <c r="A95" s="11" t="s">
        <v>67</v>
      </c>
      <c r="B95" s="36" t="s">
        <v>124</v>
      </c>
      <c r="C95" s="36"/>
      <c r="D95" s="11" t="s">
        <v>67</v>
      </c>
      <c r="E95" s="34" t="s">
        <v>123</v>
      </c>
      <c r="F95" s="34"/>
      <c r="G95" s="11" t="s">
        <v>67</v>
      </c>
      <c r="H95" s="34" t="s">
        <v>122</v>
      </c>
      <c r="I95" s="34"/>
      <c r="J95" s="11" t="s">
        <v>67</v>
      </c>
      <c r="K95" s="34"/>
      <c r="L95" s="34"/>
      <c r="M95" s="11" t="s">
        <v>67</v>
      </c>
      <c r="N95" s="34"/>
      <c r="O95" s="34"/>
      <c r="P95" s="11" t="s">
        <v>67</v>
      </c>
      <c r="Q95" s="34"/>
      <c r="R95" s="34"/>
      <c r="S95" s="11" t="s">
        <v>67</v>
      </c>
      <c r="T95" s="34"/>
      <c r="U95" s="34"/>
      <c r="V95" s="11" t="s">
        <v>67</v>
      </c>
      <c r="W95" s="34" t="s">
        <v>121</v>
      </c>
      <c r="X95" s="34"/>
      <c r="Y95" s="11" t="s">
        <v>67</v>
      </c>
      <c r="Z95" s="34" t="s">
        <v>120</v>
      </c>
      <c r="AA95" s="34"/>
      <c r="AB95" s="11" t="s">
        <v>67</v>
      </c>
      <c r="AC95" s="34" t="s">
        <v>119</v>
      </c>
      <c r="AD95" s="34"/>
      <c r="AE95" s="11" t="s">
        <v>67</v>
      </c>
      <c r="AF95" s="34" t="s">
        <v>118</v>
      </c>
      <c r="AG95" s="34"/>
    </row>
    <row r="96" spans="1:33" ht="24.75" customHeight="1" x14ac:dyDescent="0.2">
      <c r="A96" s="11" t="s">
        <v>66</v>
      </c>
      <c r="B96" s="4"/>
      <c r="C96" s="4"/>
      <c r="D96" s="11" t="s">
        <v>66</v>
      </c>
      <c r="E96" s="15"/>
      <c r="F96" s="15"/>
      <c r="G96" s="11" t="s">
        <v>66</v>
      </c>
      <c r="H96" s="33"/>
      <c r="I96" s="33"/>
      <c r="J96" s="11" t="s">
        <v>66</v>
      </c>
      <c r="K96" s="33" t="s">
        <v>117</v>
      </c>
      <c r="L96" s="33"/>
      <c r="M96" s="11" t="s">
        <v>66</v>
      </c>
      <c r="N96" s="33" t="s">
        <v>116</v>
      </c>
      <c r="O96" s="33"/>
      <c r="P96" s="11" t="s">
        <v>66</v>
      </c>
      <c r="Q96" s="33" t="s">
        <v>115</v>
      </c>
      <c r="R96" s="33"/>
      <c r="S96" s="11" t="s">
        <v>66</v>
      </c>
      <c r="T96" s="33" t="s">
        <v>114</v>
      </c>
      <c r="U96" s="33"/>
      <c r="V96" s="11" t="s">
        <v>66</v>
      </c>
      <c r="W96" s="33"/>
      <c r="X96" s="33"/>
      <c r="Y96" s="11" t="s">
        <v>66</v>
      </c>
      <c r="Z96" s="33"/>
      <c r="AA96" s="33"/>
      <c r="AB96" s="11" t="s">
        <v>66</v>
      </c>
      <c r="AC96" s="33"/>
      <c r="AD96" s="33"/>
      <c r="AE96" s="11" t="s">
        <v>66</v>
      </c>
      <c r="AF96" s="33"/>
      <c r="AG96" s="33"/>
    </row>
    <row r="97" spans="1:39" ht="24.75" customHeight="1" x14ac:dyDescent="0.2">
      <c r="A97" s="4" t="s">
        <v>53</v>
      </c>
      <c r="B97" s="32" t="s">
        <v>113</v>
      </c>
      <c r="C97" s="32"/>
      <c r="D97" s="4" t="s">
        <v>53</v>
      </c>
      <c r="E97" s="32" t="s">
        <v>112</v>
      </c>
      <c r="F97" s="32"/>
      <c r="G97" s="4" t="s">
        <v>53</v>
      </c>
      <c r="H97" s="32" t="s">
        <v>111</v>
      </c>
      <c r="I97" s="32"/>
      <c r="J97" s="4" t="s">
        <v>53</v>
      </c>
      <c r="K97" s="32" t="s">
        <v>110</v>
      </c>
      <c r="L97" s="32"/>
      <c r="M97" s="4" t="s">
        <v>53</v>
      </c>
      <c r="N97" s="32" t="s">
        <v>109</v>
      </c>
      <c r="O97" s="32"/>
      <c r="P97" s="4" t="s">
        <v>53</v>
      </c>
      <c r="Q97" s="32" t="s">
        <v>108</v>
      </c>
      <c r="R97" s="32"/>
      <c r="S97" s="4" t="s">
        <v>53</v>
      </c>
      <c r="T97" s="42" t="s">
        <v>107</v>
      </c>
      <c r="U97" s="42"/>
      <c r="V97" s="4" t="s">
        <v>53</v>
      </c>
      <c r="W97" s="32" t="s">
        <v>106</v>
      </c>
      <c r="X97" s="32"/>
      <c r="Y97" s="4" t="s">
        <v>53</v>
      </c>
      <c r="Z97" s="32" t="s">
        <v>105</v>
      </c>
      <c r="AA97" s="32"/>
      <c r="AB97" s="4" t="s">
        <v>53</v>
      </c>
      <c r="AC97" s="32" t="s">
        <v>104</v>
      </c>
      <c r="AD97" s="32"/>
      <c r="AE97" s="4" t="s">
        <v>53</v>
      </c>
      <c r="AF97" s="32" t="s">
        <v>103</v>
      </c>
      <c r="AG97" s="32"/>
    </row>
    <row r="98" spans="1:39" ht="24.75" customHeight="1" x14ac:dyDescent="0.2">
      <c r="A98" s="4" t="s">
        <v>41</v>
      </c>
      <c r="B98" s="32" t="s">
        <v>51</v>
      </c>
      <c r="C98" s="32"/>
      <c r="D98" s="4" t="s">
        <v>41</v>
      </c>
      <c r="E98" s="31" t="s">
        <v>102</v>
      </c>
      <c r="F98" s="31"/>
      <c r="G98" s="4" t="s">
        <v>41</v>
      </c>
      <c r="H98" s="31" t="s">
        <v>101</v>
      </c>
      <c r="I98" s="31"/>
      <c r="J98" s="4" t="s">
        <v>41</v>
      </c>
      <c r="K98" s="31" t="s">
        <v>100</v>
      </c>
      <c r="L98" s="31"/>
      <c r="M98" s="4" t="s">
        <v>41</v>
      </c>
      <c r="N98" s="31" t="s">
        <v>99</v>
      </c>
      <c r="O98" s="31"/>
      <c r="P98" s="4" t="s">
        <v>41</v>
      </c>
      <c r="Q98" s="31" t="s">
        <v>98</v>
      </c>
      <c r="R98" s="31"/>
      <c r="S98" s="4" t="s">
        <v>41</v>
      </c>
      <c r="T98" s="43" t="s">
        <v>97</v>
      </c>
      <c r="U98" s="43"/>
      <c r="V98" s="4" t="s">
        <v>41</v>
      </c>
      <c r="W98" s="30" t="s">
        <v>96</v>
      </c>
      <c r="X98" s="30"/>
      <c r="Y98" s="4" t="s">
        <v>41</v>
      </c>
      <c r="Z98" s="31" t="s">
        <v>95</v>
      </c>
      <c r="AA98" s="31"/>
      <c r="AB98" s="4" t="s">
        <v>41</v>
      </c>
      <c r="AC98" s="31" t="s">
        <v>94</v>
      </c>
      <c r="AD98" s="31"/>
      <c r="AE98" s="4" t="s">
        <v>41</v>
      </c>
      <c r="AF98" s="31" t="s">
        <v>93</v>
      </c>
      <c r="AG98" s="31"/>
    </row>
    <row r="99" spans="1:39" ht="24.75" customHeight="1" x14ac:dyDescent="0.2">
      <c r="A99" s="4" t="s">
        <v>31</v>
      </c>
      <c r="B99" s="31" t="s">
        <v>39</v>
      </c>
      <c r="C99" s="31"/>
      <c r="D99" s="4" t="s">
        <v>31</v>
      </c>
      <c r="E99" s="31" t="s">
        <v>92</v>
      </c>
      <c r="F99" s="31"/>
      <c r="G99" s="4" t="s">
        <v>31</v>
      </c>
      <c r="H99" s="31" t="s">
        <v>39</v>
      </c>
      <c r="I99" s="31"/>
      <c r="J99" s="4" t="s">
        <v>31</v>
      </c>
      <c r="K99" s="31" t="s">
        <v>91</v>
      </c>
      <c r="L99" s="31"/>
      <c r="M99" s="4" t="s">
        <v>31</v>
      </c>
      <c r="N99" s="31" t="s">
        <v>91</v>
      </c>
      <c r="O99" s="31"/>
      <c r="P99" s="4" t="s">
        <v>31</v>
      </c>
      <c r="Q99" s="31" t="s">
        <v>91</v>
      </c>
      <c r="R99" s="31"/>
      <c r="S99" s="4" t="s">
        <v>31</v>
      </c>
      <c r="T99" s="31" t="s">
        <v>91</v>
      </c>
      <c r="U99" s="31"/>
      <c r="V99" s="4" t="s">
        <v>31</v>
      </c>
      <c r="W99" s="31" t="s">
        <v>90</v>
      </c>
      <c r="X99" s="31"/>
      <c r="Y99" s="4" t="s">
        <v>31</v>
      </c>
      <c r="Z99" s="31" t="s">
        <v>89</v>
      </c>
      <c r="AA99" s="31"/>
      <c r="AB99" s="4" t="s">
        <v>31</v>
      </c>
      <c r="AC99" s="31" t="s">
        <v>88</v>
      </c>
      <c r="AD99" s="31"/>
      <c r="AE99" s="4" t="s">
        <v>31</v>
      </c>
      <c r="AF99" s="31" t="s">
        <v>87</v>
      </c>
      <c r="AG99" s="31"/>
    </row>
    <row r="100" spans="1:39" ht="24.75" customHeight="1" x14ac:dyDescent="0.2">
      <c r="A100" s="4" t="s">
        <v>26</v>
      </c>
      <c r="B100" s="4" t="s">
        <v>25</v>
      </c>
      <c r="C100" s="4" t="s">
        <v>24</v>
      </c>
      <c r="D100" s="4" t="s">
        <v>26</v>
      </c>
      <c r="E100" s="4" t="s">
        <v>25</v>
      </c>
      <c r="F100" s="4" t="s">
        <v>24</v>
      </c>
      <c r="G100" s="4" t="s">
        <v>26</v>
      </c>
      <c r="H100" s="4" t="s">
        <v>25</v>
      </c>
      <c r="I100" s="4" t="s">
        <v>24</v>
      </c>
      <c r="J100" s="4" t="s">
        <v>26</v>
      </c>
      <c r="K100" s="4" t="s">
        <v>25</v>
      </c>
      <c r="L100" s="4" t="s">
        <v>24</v>
      </c>
      <c r="M100" s="4" t="s">
        <v>26</v>
      </c>
      <c r="N100" s="4" t="s">
        <v>25</v>
      </c>
      <c r="O100" s="4" t="s">
        <v>24</v>
      </c>
      <c r="P100" s="4" t="s">
        <v>26</v>
      </c>
      <c r="Q100" s="4" t="s">
        <v>25</v>
      </c>
      <c r="R100" s="4" t="s">
        <v>24</v>
      </c>
      <c r="S100" s="4" t="s">
        <v>26</v>
      </c>
      <c r="T100" s="4" t="s">
        <v>25</v>
      </c>
      <c r="U100" s="4" t="s">
        <v>24</v>
      </c>
      <c r="V100" s="4" t="s">
        <v>26</v>
      </c>
      <c r="W100" s="4" t="s">
        <v>25</v>
      </c>
      <c r="X100" s="4" t="s">
        <v>24</v>
      </c>
      <c r="Y100" s="4" t="s">
        <v>26</v>
      </c>
      <c r="Z100" s="4" t="s">
        <v>25</v>
      </c>
      <c r="AA100" s="4" t="s">
        <v>24</v>
      </c>
      <c r="AB100" s="4" t="s">
        <v>26</v>
      </c>
      <c r="AC100" s="4"/>
      <c r="AD100" s="4"/>
      <c r="AE100" s="4" t="s">
        <v>26</v>
      </c>
      <c r="AF100" s="4"/>
      <c r="AG100" s="4"/>
    </row>
    <row r="101" spans="1:39" ht="24.75" customHeight="1" x14ac:dyDescent="0.2">
      <c r="A101" s="4">
        <v>2014</v>
      </c>
      <c r="B101" s="8">
        <f t="shared" ref="B101:B106" si="11">AVERAGE(E101,H101, W101,((Z101+AC101+AF101)/3))</f>
        <v>59.375</v>
      </c>
      <c r="C101" s="7"/>
      <c r="D101" s="4">
        <v>2014</v>
      </c>
      <c r="E101" s="13">
        <v>50</v>
      </c>
      <c r="F101" s="12" t="s">
        <v>86</v>
      </c>
      <c r="G101" s="4">
        <v>2014</v>
      </c>
      <c r="H101" s="6">
        <f t="shared" ref="H101:H106" si="12">AVERAGE(K101,N101,Q101,T101)</f>
        <v>62.5</v>
      </c>
      <c r="I101" s="3"/>
      <c r="J101" s="4">
        <v>2014</v>
      </c>
      <c r="K101" s="9">
        <v>100</v>
      </c>
      <c r="L101" s="12" t="s">
        <v>85</v>
      </c>
      <c r="M101" s="4">
        <v>2014</v>
      </c>
      <c r="N101" s="13">
        <v>50</v>
      </c>
      <c r="O101" s="12" t="s">
        <v>84</v>
      </c>
      <c r="P101" s="4">
        <v>2014</v>
      </c>
      <c r="Q101" s="3">
        <v>50</v>
      </c>
      <c r="R101" s="12" t="s">
        <v>83</v>
      </c>
      <c r="S101" s="4">
        <v>2014</v>
      </c>
      <c r="T101" s="9">
        <v>50</v>
      </c>
      <c r="U101" s="12" t="s">
        <v>82</v>
      </c>
      <c r="V101" s="4">
        <v>2014</v>
      </c>
      <c r="W101" s="3">
        <v>75</v>
      </c>
      <c r="X101" s="12" t="s">
        <v>81</v>
      </c>
      <c r="Y101" s="4">
        <v>2014</v>
      </c>
      <c r="Z101" s="14">
        <v>0</v>
      </c>
      <c r="AA101" s="12" t="s">
        <v>80</v>
      </c>
      <c r="AB101" s="4">
        <v>2014</v>
      </c>
      <c r="AC101" s="9">
        <v>100</v>
      </c>
      <c r="AD101" s="12" t="s">
        <v>79</v>
      </c>
      <c r="AE101" s="4">
        <v>2014</v>
      </c>
      <c r="AF101" s="13">
        <v>50</v>
      </c>
      <c r="AG101" s="2" t="s">
        <v>78</v>
      </c>
    </row>
    <row r="102" spans="1:39" ht="24.75" customHeight="1" x14ac:dyDescent="0.2">
      <c r="A102" s="4">
        <v>2015</v>
      </c>
      <c r="B102" s="8">
        <f t="shared" si="11"/>
        <v>59.375</v>
      </c>
      <c r="C102" s="7"/>
      <c r="D102" s="4">
        <v>2015</v>
      </c>
      <c r="E102" s="9">
        <v>50</v>
      </c>
      <c r="F102" s="12"/>
      <c r="G102" s="4">
        <v>2015</v>
      </c>
      <c r="H102" s="6">
        <f t="shared" si="12"/>
        <v>62.5</v>
      </c>
      <c r="I102" s="3"/>
      <c r="J102" s="4">
        <v>2015</v>
      </c>
      <c r="K102" s="3">
        <v>100</v>
      </c>
      <c r="L102" s="12"/>
      <c r="M102" s="4">
        <v>2015</v>
      </c>
      <c r="N102" s="9">
        <v>50</v>
      </c>
      <c r="O102" s="12"/>
      <c r="P102" s="4">
        <v>2015</v>
      </c>
      <c r="Q102" s="3">
        <v>50</v>
      </c>
      <c r="R102" s="12"/>
      <c r="S102" s="4">
        <v>2015</v>
      </c>
      <c r="T102" s="9">
        <v>50</v>
      </c>
      <c r="U102" s="12"/>
      <c r="V102" s="4">
        <v>2015</v>
      </c>
      <c r="W102" s="3">
        <v>75</v>
      </c>
      <c r="X102" s="12"/>
      <c r="Y102" s="4">
        <v>2015</v>
      </c>
      <c r="Z102" s="9">
        <v>0</v>
      </c>
      <c r="AA102" s="12"/>
      <c r="AB102" s="4">
        <v>2015</v>
      </c>
      <c r="AC102" s="3">
        <v>100</v>
      </c>
      <c r="AD102" s="12"/>
      <c r="AE102" s="4">
        <v>2015</v>
      </c>
      <c r="AF102" s="9">
        <v>50</v>
      </c>
      <c r="AG102" s="2"/>
    </row>
    <row r="103" spans="1:39" ht="24.75" customHeight="1" x14ac:dyDescent="0.2">
      <c r="A103" s="4">
        <v>2016</v>
      </c>
      <c r="B103" s="8">
        <f t="shared" si="11"/>
        <v>59.375</v>
      </c>
      <c r="C103" s="7"/>
      <c r="D103" s="4">
        <v>2016</v>
      </c>
      <c r="E103" s="9">
        <v>50</v>
      </c>
      <c r="F103" s="12"/>
      <c r="G103" s="4">
        <v>2016</v>
      </c>
      <c r="H103" s="6">
        <f t="shared" si="12"/>
        <v>62.5</v>
      </c>
      <c r="I103" s="3"/>
      <c r="J103" s="4">
        <v>2016</v>
      </c>
      <c r="K103" s="3">
        <v>100</v>
      </c>
      <c r="L103" s="12"/>
      <c r="M103" s="4">
        <v>2016</v>
      </c>
      <c r="N103" s="9">
        <v>50</v>
      </c>
      <c r="O103" s="12"/>
      <c r="P103" s="4">
        <v>2016</v>
      </c>
      <c r="Q103" s="3">
        <v>50</v>
      </c>
      <c r="R103" s="12"/>
      <c r="S103" s="4">
        <v>2016</v>
      </c>
      <c r="T103" s="9">
        <v>50</v>
      </c>
      <c r="U103" s="12"/>
      <c r="V103" s="4">
        <v>2016</v>
      </c>
      <c r="W103" s="3">
        <v>75</v>
      </c>
      <c r="X103" s="12"/>
      <c r="Y103" s="4">
        <v>2016</v>
      </c>
      <c r="Z103" s="9">
        <v>0</v>
      </c>
      <c r="AA103" s="12"/>
      <c r="AB103" s="4">
        <v>2016</v>
      </c>
      <c r="AC103" s="3">
        <v>100</v>
      </c>
      <c r="AD103" s="12"/>
      <c r="AE103" s="4">
        <v>2016</v>
      </c>
      <c r="AF103" s="9">
        <v>50</v>
      </c>
      <c r="AG103" s="2"/>
    </row>
    <row r="104" spans="1:39" ht="24.75" customHeight="1" x14ac:dyDescent="0.2">
      <c r="A104" s="4">
        <v>2017</v>
      </c>
      <c r="B104" s="8">
        <f t="shared" si="11"/>
        <v>59.375</v>
      </c>
      <c r="C104" s="7"/>
      <c r="D104" s="4">
        <v>2017</v>
      </c>
      <c r="E104" s="9">
        <v>50</v>
      </c>
      <c r="F104" s="12"/>
      <c r="G104" s="4">
        <v>2017</v>
      </c>
      <c r="H104" s="6">
        <f t="shared" si="12"/>
        <v>62.5</v>
      </c>
      <c r="I104" s="3"/>
      <c r="J104" s="4">
        <v>2017</v>
      </c>
      <c r="K104" s="3">
        <v>100</v>
      </c>
      <c r="L104" s="12"/>
      <c r="M104" s="4">
        <v>2017</v>
      </c>
      <c r="N104" s="9">
        <v>50</v>
      </c>
      <c r="O104" s="12"/>
      <c r="P104" s="4">
        <v>2017</v>
      </c>
      <c r="Q104" s="3">
        <v>50</v>
      </c>
      <c r="R104" s="12"/>
      <c r="S104" s="4">
        <v>2017</v>
      </c>
      <c r="T104" s="9">
        <v>50</v>
      </c>
      <c r="U104" s="12"/>
      <c r="V104" s="4">
        <v>2017</v>
      </c>
      <c r="W104" s="3">
        <v>75</v>
      </c>
      <c r="X104" s="12"/>
      <c r="Y104" s="4">
        <v>2017</v>
      </c>
      <c r="Z104" s="9">
        <v>0</v>
      </c>
      <c r="AA104" s="12"/>
      <c r="AB104" s="4">
        <v>2017</v>
      </c>
      <c r="AC104" s="3">
        <v>100</v>
      </c>
      <c r="AD104" s="12"/>
      <c r="AE104" s="4">
        <v>2017</v>
      </c>
      <c r="AF104" s="9">
        <v>50</v>
      </c>
      <c r="AG104" s="2"/>
    </row>
    <row r="105" spans="1:39" ht="24.75" customHeight="1" x14ac:dyDescent="0.2">
      <c r="A105" s="4">
        <v>2018</v>
      </c>
      <c r="B105" s="8">
        <f t="shared" si="11"/>
        <v>59.375</v>
      </c>
      <c r="C105" s="7"/>
      <c r="D105" s="4">
        <v>2018</v>
      </c>
      <c r="E105" s="9">
        <v>50</v>
      </c>
      <c r="F105" s="12"/>
      <c r="G105" s="4">
        <v>2018</v>
      </c>
      <c r="H105" s="6">
        <f t="shared" si="12"/>
        <v>62.5</v>
      </c>
      <c r="I105" s="3"/>
      <c r="J105" s="4">
        <v>2018</v>
      </c>
      <c r="K105" s="3">
        <v>100</v>
      </c>
      <c r="L105" s="12"/>
      <c r="M105" s="4">
        <v>2018</v>
      </c>
      <c r="N105" s="9">
        <v>50</v>
      </c>
      <c r="O105" s="12"/>
      <c r="P105" s="4">
        <v>2018</v>
      </c>
      <c r="Q105" s="3">
        <v>50</v>
      </c>
      <c r="R105" s="12"/>
      <c r="S105" s="4">
        <v>2018</v>
      </c>
      <c r="T105" s="9">
        <v>50</v>
      </c>
      <c r="U105" s="12" t="s">
        <v>77</v>
      </c>
      <c r="V105" s="4">
        <v>2018</v>
      </c>
      <c r="W105" s="3">
        <v>75</v>
      </c>
      <c r="X105" s="12"/>
      <c r="Y105" s="4">
        <v>2018</v>
      </c>
      <c r="Z105" s="9">
        <v>0</v>
      </c>
      <c r="AA105" s="12"/>
      <c r="AB105" s="4">
        <v>2018</v>
      </c>
      <c r="AC105" s="3">
        <v>100</v>
      </c>
      <c r="AD105" s="12"/>
      <c r="AE105" s="4">
        <v>2018</v>
      </c>
      <c r="AF105" s="9">
        <v>50</v>
      </c>
      <c r="AG105" s="2"/>
    </row>
    <row r="106" spans="1:39" ht="24.75" customHeight="1" x14ac:dyDescent="0.2">
      <c r="A106" s="4">
        <v>2019</v>
      </c>
      <c r="B106" s="8">
        <f t="shared" si="11"/>
        <v>59.375</v>
      </c>
      <c r="C106" s="7"/>
      <c r="D106" s="4">
        <v>2019</v>
      </c>
      <c r="E106" s="9">
        <v>50</v>
      </c>
      <c r="F106" s="12"/>
      <c r="G106" s="4">
        <v>2019</v>
      </c>
      <c r="H106" s="6">
        <f t="shared" si="12"/>
        <v>62.5</v>
      </c>
      <c r="I106" s="3"/>
      <c r="J106" s="4">
        <v>2019</v>
      </c>
      <c r="K106" s="3">
        <v>100</v>
      </c>
      <c r="L106" s="12"/>
      <c r="M106" s="4">
        <v>2019</v>
      </c>
      <c r="N106" s="9">
        <v>50</v>
      </c>
      <c r="O106" s="12"/>
      <c r="P106" s="4">
        <v>2019</v>
      </c>
      <c r="Q106" s="3">
        <v>50</v>
      </c>
      <c r="R106" s="12"/>
      <c r="S106" s="4">
        <v>2019</v>
      </c>
      <c r="T106" s="9">
        <v>50</v>
      </c>
      <c r="U106" s="12"/>
      <c r="V106" s="4">
        <v>2019</v>
      </c>
      <c r="W106" s="3">
        <v>75</v>
      </c>
      <c r="X106" s="12"/>
      <c r="Y106" s="4">
        <v>2019</v>
      </c>
      <c r="Z106" s="9">
        <v>0</v>
      </c>
      <c r="AA106" s="12"/>
      <c r="AB106" s="4">
        <v>2019</v>
      </c>
      <c r="AC106" s="3">
        <v>100</v>
      </c>
      <c r="AD106" s="12"/>
      <c r="AE106" s="4">
        <v>2019</v>
      </c>
      <c r="AF106" s="9">
        <v>50</v>
      </c>
      <c r="AG106" s="2"/>
    </row>
    <row r="107" spans="1:39" ht="24.75" customHeight="1" x14ac:dyDescent="0.2"/>
    <row r="108" spans="1:39" ht="24.75" customHeight="1" x14ac:dyDescent="0.2">
      <c r="A108" s="11" t="s">
        <v>76</v>
      </c>
      <c r="B108" s="35" t="s">
        <v>75</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row>
    <row r="109" spans="1:39" ht="24.75" customHeight="1" x14ac:dyDescent="0.2">
      <c r="A109" s="11" t="s">
        <v>67</v>
      </c>
      <c r="B109" s="36" t="s">
        <v>74</v>
      </c>
      <c r="C109" s="36"/>
      <c r="D109" s="11" t="s">
        <v>67</v>
      </c>
      <c r="E109" s="34" t="s">
        <v>73</v>
      </c>
      <c r="F109" s="34"/>
      <c r="G109" s="11" t="s">
        <v>67</v>
      </c>
      <c r="H109" s="34">
        <v>148</v>
      </c>
      <c r="I109" s="34"/>
      <c r="J109" s="11" t="s">
        <v>67</v>
      </c>
      <c r="K109" s="34" t="s">
        <v>72</v>
      </c>
      <c r="L109" s="34"/>
      <c r="M109" s="11" t="s">
        <v>67</v>
      </c>
      <c r="N109" s="34">
        <v>149</v>
      </c>
      <c r="O109" s="34"/>
      <c r="P109" s="11" t="s">
        <v>67</v>
      </c>
      <c r="Q109" s="34" t="s">
        <v>71</v>
      </c>
      <c r="R109" s="34"/>
      <c r="S109" s="11" t="s">
        <v>67</v>
      </c>
      <c r="T109" s="34">
        <v>150</v>
      </c>
      <c r="U109" s="34"/>
      <c r="V109" s="11" t="s">
        <v>67</v>
      </c>
      <c r="W109" s="34" t="s">
        <v>70</v>
      </c>
      <c r="X109" s="34"/>
      <c r="Y109" s="11" t="s">
        <v>67</v>
      </c>
      <c r="Z109" s="34" t="s">
        <v>69</v>
      </c>
      <c r="AA109" s="34"/>
      <c r="AB109" s="11" t="s">
        <v>67</v>
      </c>
      <c r="AC109" s="34" t="s">
        <v>68</v>
      </c>
      <c r="AD109" s="34"/>
      <c r="AE109" s="11" t="s">
        <v>67</v>
      </c>
      <c r="AF109" s="34">
        <v>159</v>
      </c>
      <c r="AG109" s="34"/>
      <c r="AH109" s="11" t="s">
        <v>67</v>
      </c>
      <c r="AI109" s="34">
        <v>163</v>
      </c>
      <c r="AJ109" s="34"/>
      <c r="AK109" s="11" t="s">
        <v>67</v>
      </c>
      <c r="AL109" s="34">
        <v>165</v>
      </c>
      <c r="AM109" s="34"/>
    </row>
    <row r="110" spans="1:39" ht="24.75" customHeight="1" x14ac:dyDescent="0.2">
      <c r="A110" s="11" t="s">
        <v>66</v>
      </c>
      <c r="B110" s="4"/>
      <c r="C110" s="4"/>
      <c r="D110" s="11" t="s">
        <v>66</v>
      </c>
      <c r="E110" s="33"/>
      <c r="F110" s="33"/>
      <c r="G110" s="11" t="s">
        <v>66</v>
      </c>
      <c r="H110" s="33"/>
      <c r="I110" s="33"/>
      <c r="J110" s="11" t="s">
        <v>66</v>
      </c>
      <c r="K110" s="33"/>
      <c r="L110" s="33"/>
      <c r="M110" s="11" t="s">
        <v>66</v>
      </c>
      <c r="N110" s="33"/>
      <c r="O110" s="33"/>
      <c r="P110" s="11" t="s">
        <v>66</v>
      </c>
      <c r="Q110" s="33"/>
      <c r="R110" s="33"/>
      <c r="S110" s="11" t="s">
        <v>66</v>
      </c>
      <c r="T110" s="33"/>
      <c r="U110" s="33"/>
      <c r="V110" s="11" t="s">
        <v>66</v>
      </c>
      <c r="W110" s="33"/>
      <c r="X110" s="33"/>
      <c r="Y110" s="11" t="s">
        <v>66</v>
      </c>
      <c r="Z110" s="33"/>
      <c r="AA110" s="33"/>
      <c r="AB110" s="11" t="s">
        <v>66</v>
      </c>
      <c r="AC110" s="33"/>
      <c r="AD110" s="33"/>
      <c r="AE110" s="11" t="s">
        <v>66</v>
      </c>
      <c r="AF110" s="33"/>
      <c r="AG110" s="33"/>
      <c r="AH110" s="11" t="s">
        <v>66</v>
      </c>
      <c r="AI110" s="33"/>
      <c r="AJ110" s="33"/>
      <c r="AK110" s="11" t="s">
        <v>66</v>
      </c>
      <c r="AL110" s="33"/>
      <c r="AM110" s="33"/>
    </row>
    <row r="111" spans="1:39" ht="24.75" customHeight="1" x14ac:dyDescent="0.2">
      <c r="A111" s="4" t="s">
        <v>53</v>
      </c>
      <c r="B111" s="32" t="s">
        <v>65</v>
      </c>
      <c r="C111" s="32"/>
      <c r="D111" s="4" t="s">
        <v>53</v>
      </c>
      <c r="E111" s="32" t="s">
        <v>64</v>
      </c>
      <c r="F111" s="32"/>
      <c r="G111" s="4" t="s">
        <v>53</v>
      </c>
      <c r="H111" s="32" t="s">
        <v>63</v>
      </c>
      <c r="I111" s="32"/>
      <c r="J111" s="4" t="s">
        <v>53</v>
      </c>
      <c r="K111" s="32" t="s">
        <v>62</v>
      </c>
      <c r="L111" s="32"/>
      <c r="M111" s="4" t="s">
        <v>53</v>
      </c>
      <c r="N111" s="32" t="s">
        <v>61</v>
      </c>
      <c r="O111" s="32"/>
      <c r="P111" s="4" t="s">
        <v>53</v>
      </c>
      <c r="Q111" s="32" t="s">
        <v>60</v>
      </c>
      <c r="R111" s="32"/>
      <c r="S111" s="4" t="s">
        <v>53</v>
      </c>
      <c r="T111" s="32" t="s">
        <v>59</v>
      </c>
      <c r="U111" s="32"/>
      <c r="V111" s="4" t="s">
        <v>53</v>
      </c>
      <c r="W111" s="32" t="s">
        <v>58</v>
      </c>
      <c r="X111" s="32"/>
      <c r="Y111" s="4" t="s">
        <v>53</v>
      </c>
      <c r="Z111" s="32" t="s">
        <v>57</v>
      </c>
      <c r="AA111" s="32"/>
      <c r="AB111" s="4" t="s">
        <v>53</v>
      </c>
      <c r="AC111" s="32" t="s">
        <v>56</v>
      </c>
      <c r="AD111" s="32"/>
      <c r="AE111" s="4" t="s">
        <v>53</v>
      </c>
      <c r="AF111" s="32" t="s">
        <v>55</v>
      </c>
      <c r="AG111" s="32"/>
      <c r="AH111" s="4" t="s">
        <v>53</v>
      </c>
      <c r="AI111" s="32" t="s">
        <v>54</v>
      </c>
      <c r="AJ111" s="32"/>
      <c r="AK111" s="4" t="s">
        <v>53</v>
      </c>
      <c r="AL111" s="32" t="s">
        <v>52</v>
      </c>
      <c r="AM111" s="32"/>
    </row>
    <row r="112" spans="1:39" ht="24.75" customHeight="1" x14ac:dyDescent="0.2">
      <c r="A112" s="4" t="s">
        <v>41</v>
      </c>
      <c r="B112" s="32" t="s">
        <v>51</v>
      </c>
      <c r="C112" s="32"/>
      <c r="D112" s="4" t="s">
        <v>41</v>
      </c>
      <c r="E112" s="30" t="s">
        <v>50</v>
      </c>
      <c r="F112" s="30"/>
      <c r="G112" s="4" t="s">
        <v>41</v>
      </c>
      <c r="H112" s="30" t="s">
        <v>47</v>
      </c>
      <c r="I112" s="30"/>
      <c r="J112" s="4" t="s">
        <v>41</v>
      </c>
      <c r="K112" s="30" t="s">
        <v>49</v>
      </c>
      <c r="L112" s="30"/>
      <c r="M112" s="4" t="s">
        <v>41</v>
      </c>
      <c r="N112" s="30" t="s">
        <v>47</v>
      </c>
      <c r="O112" s="30"/>
      <c r="P112" s="4" t="s">
        <v>41</v>
      </c>
      <c r="Q112" s="30" t="s">
        <v>48</v>
      </c>
      <c r="R112" s="30"/>
      <c r="S112" s="4" t="s">
        <v>41</v>
      </c>
      <c r="T112" s="30" t="s">
        <v>47</v>
      </c>
      <c r="U112" s="30"/>
      <c r="V112" s="4" t="s">
        <v>41</v>
      </c>
      <c r="W112" s="31" t="s">
        <v>46</v>
      </c>
      <c r="X112" s="31"/>
      <c r="Y112" s="4" t="s">
        <v>41</v>
      </c>
      <c r="Z112" s="31" t="s">
        <v>45</v>
      </c>
      <c r="AA112" s="31"/>
      <c r="AB112" s="4" t="s">
        <v>41</v>
      </c>
      <c r="AC112" s="31" t="s">
        <v>44</v>
      </c>
      <c r="AD112" s="31"/>
      <c r="AE112" s="4" t="s">
        <v>41</v>
      </c>
      <c r="AF112" s="31" t="s">
        <v>43</v>
      </c>
      <c r="AG112" s="31"/>
      <c r="AH112" s="4" t="s">
        <v>41</v>
      </c>
      <c r="AI112" s="31" t="s">
        <v>42</v>
      </c>
      <c r="AJ112" s="31"/>
      <c r="AK112" s="4" t="s">
        <v>41</v>
      </c>
      <c r="AL112" s="31" t="s">
        <v>40</v>
      </c>
      <c r="AM112" s="31"/>
    </row>
    <row r="113" spans="1:39" ht="24.75" customHeight="1" x14ac:dyDescent="0.2">
      <c r="A113" s="4" t="s">
        <v>31</v>
      </c>
      <c r="B113" s="31" t="s">
        <v>39</v>
      </c>
      <c r="C113" s="31"/>
      <c r="D113" s="4" t="s">
        <v>31</v>
      </c>
      <c r="E113" s="31" t="s">
        <v>38</v>
      </c>
      <c r="F113" s="31"/>
      <c r="G113" s="4" t="s">
        <v>31</v>
      </c>
      <c r="H113" s="31" t="s">
        <v>36</v>
      </c>
      <c r="I113" s="31"/>
      <c r="J113" s="4" t="s">
        <v>31</v>
      </c>
      <c r="K113" s="31" t="s">
        <v>37</v>
      </c>
      <c r="L113" s="31"/>
      <c r="M113" s="4" t="s">
        <v>31</v>
      </c>
      <c r="N113" s="31" t="s">
        <v>36</v>
      </c>
      <c r="O113" s="31"/>
      <c r="P113" s="4" t="s">
        <v>31</v>
      </c>
      <c r="Q113" s="31" t="s">
        <v>37</v>
      </c>
      <c r="R113" s="31"/>
      <c r="S113" s="4" t="s">
        <v>31</v>
      </c>
      <c r="T113" s="31" t="s">
        <v>36</v>
      </c>
      <c r="U113" s="31"/>
      <c r="V113" s="4" t="s">
        <v>31</v>
      </c>
      <c r="W113" s="31" t="s">
        <v>35</v>
      </c>
      <c r="X113" s="31"/>
      <c r="Y113" s="4" t="s">
        <v>31</v>
      </c>
      <c r="Z113" s="31" t="s">
        <v>35</v>
      </c>
      <c r="AA113" s="31"/>
      <c r="AB113" s="4" t="s">
        <v>31</v>
      </c>
      <c r="AC113" s="31" t="s">
        <v>34</v>
      </c>
      <c r="AD113" s="31"/>
      <c r="AE113" s="4" t="s">
        <v>31</v>
      </c>
      <c r="AF113" s="31" t="s">
        <v>33</v>
      </c>
      <c r="AG113" s="31"/>
      <c r="AH113" s="4" t="s">
        <v>31</v>
      </c>
      <c r="AI113" s="31" t="s">
        <v>32</v>
      </c>
      <c r="AJ113" s="31"/>
      <c r="AK113" s="4" t="s">
        <v>31</v>
      </c>
      <c r="AL113" s="31" t="s">
        <v>30</v>
      </c>
      <c r="AM113" s="31"/>
    </row>
    <row r="114" spans="1:39" ht="24.75" customHeight="1" x14ac:dyDescent="0.2">
      <c r="A114" s="4" t="s">
        <v>29</v>
      </c>
      <c r="B114" s="4" t="s">
        <v>28</v>
      </c>
      <c r="C114" s="4" t="s">
        <v>27</v>
      </c>
      <c r="D114" s="4" t="s">
        <v>26</v>
      </c>
      <c r="E114" s="4" t="s">
        <v>25</v>
      </c>
      <c r="F114" s="4" t="s">
        <v>24</v>
      </c>
      <c r="G114" s="4" t="s">
        <v>26</v>
      </c>
      <c r="H114" s="4" t="s">
        <v>25</v>
      </c>
      <c r="I114" s="4" t="s">
        <v>24</v>
      </c>
      <c r="J114" s="4" t="s">
        <v>26</v>
      </c>
      <c r="K114" s="4" t="s">
        <v>25</v>
      </c>
      <c r="L114" s="4" t="s">
        <v>24</v>
      </c>
      <c r="M114" s="4" t="s">
        <v>26</v>
      </c>
      <c r="N114" s="4" t="s">
        <v>25</v>
      </c>
      <c r="O114" s="4" t="s">
        <v>24</v>
      </c>
      <c r="P114" s="4" t="s">
        <v>26</v>
      </c>
      <c r="Q114" s="4" t="s">
        <v>25</v>
      </c>
      <c r="R114" s="4" t="s">
        <v>24</v>
      </c>
      <c r="S114" s="4" t="s">
        <v>26</v>
      </c>
      <c r="T114" s="4" t="s">
        <v>25</v>
      </c>
      <c r="U114" s="4" t="s">
        <v>24</v>
      </c>
      <c r="V114" s="4" t="s">
        <v>26</v>
      </c>
      <c r="W114" s="4" t="s">
        <v>25</v>
      </c>
      <c r="X114" s="4" t="s">
        <v>24</v>
      </c>
      <c r="Y114" s="4" t="s">
        <v>26</v>
      </c>
      <c r="Z114" s="4" t="s">
        <v>25</v>
      </c>
      <c r="AA114" s="4" t="s">
        <v>24</v>
      </c>
      <c r="AB114" s="4" t="s">
        <v>26</v>
      </c>
      <c r="AC114" s="4" t="s">
        <v>25</v>
      </c>
      <c r="AD114" s="4" t="s">
        <v>24</v>
      </c>
      <c r="AE114" s="4" t="s">
        <v>26</v>
      </c>
      <c r="AF114" s="4" t="s">
        <v>25</v>
      </c>
      <c r="AG114" s="4" t="s">
        <v>24</v>
      </c>
      <c r="AH114" s="4" t="s">
        <v>26</v>
      </c>
      <c r="AI114" s="4" t="s">
        <v>25</v>
      </c>
      <c r="AJ114" s="4" t="s">
        <v>24</v>
      </c>
      <c r="AK114" s="4" t="s">
        <v>26</v>
      </c>
      <c r="AL114" s="4" t="s">
        <v>25</v>
      </c>
      <c r="AM114" s="4" t="s">
        <v>24</v>
      </c>
    </row>
    <row r="115" spans="1:39" ht="24.75" customHeight="1" x14ac:dyDescent="0.2">
      <c r="A115" s="4">
        <v>2014</v>
      </c>
      <c r="B115" s="8">
        <f>AVERAGE((E115+K115+Q115)/3+(H115+N115+T115)/3+W115+Z115+AC115+AF115+AI115+AL115)/8</f>
        <v>70.833333333333343</v>
      </c>
      <c r="C115" s="10"/>
      <c r="D115" s="4">
        <v>2014</v>
      </c>
      <c r="E115" s="6">
        <v>50</v>
      </c>
      <c r="F115" s="5" t="s">
        <v>23</v>
      </c>
      <c r="G115" s="4">
        <v>2014</v>
      </c>
      <c r="H115" s="3">
        <v>0</v>
      </c>
      <c r="I115" s="2" t="s">
        <v>22</v>
      </c>
      <c r="J115" s="4">
        <v>2014</v>
      </c>
      <c r="K115" s="6">
        <v>100</v>
      </c>
      <c r="L115" s="2" t="s">
        <v>21</v>
      </c>
      <c r="M115" s="4">
        <v>2014</v>
      </c>
      <c r="N115" s="3">
        <v>0</v>
      </c>
      <c r="O115" s="2" t="s">
        <v>20</v>
      </c>
      <c r="P115" s="4">
        <v>2014</v>
      </c>
      <c r="Q115" s="6">
        <v>50</v>
      </c>
      <c r="R115" s="2" t="s">
        <v>19</v>
      </c>
      <c r="S115" s="4">
        <v>2014</v>
      </c>
      <c r="T115" s="3">
        <v>0</v>
      </c>
      <c r="U115" s="2" t="s">
        <v>18</v>
      </c>
      <c r="V115" s="4">
        <v>2014</v>
      </c>
      <c r="W115" s="3">
        <v>100</v>
      </c>
      <c r="X115" s="2" t="s">
        <v>17</v>
      </c>
      <c r="Y115" s="4">
        <v>2014</v>
      </c>
      <c r="Z115" s="3">
        <v>100</v>
      </c>
      <c r="AA115" s="2" t="s">
        <v>16</v>
      </c>
      <c r="AB115" s="4">
        <v>2014</v>
      </c>
      <c r="AC115" s="3">
        <v>100</v>
      </c>
      <c r="AD115" s="2" t="s">
        <v>15</v>
      </c>
      <c r="AE115" s="4">
        <v>2014</v>
      </c>
      <c r="AF115" s="3">
        <v>50</v>
      </c>
      <c r="AG115" s="5" t="s">
        <v>14</v>
      </c>
      <c r="AH115" s="4">
        <v>2014</v>
      </c>
      <c r="AI115" s="3">
        <v>100</v>
      </c>
      <c r="AJ115" s="2" t="s">
        <v>13</v>
      </c>
      <c r="AK115" s="4">
        <v>2014</v>
      </c>
      <c r="AL115" s="3">
        <v>50</v>
      </c>
      <c r="AM115" s="2" t="s">
        <v>12</v>
      </c>
    </row>
    <row r="116" spans="1:39" ht="24.75" customHeight="1" x14ac:dyDescent="0.2">
      <c r="A116" s="4">
        <v>2015</v>
      </c>
      <c r="B116" s="8"/>
      <c r="C116" s="7"/>
      <c r="D116" s="4">
        <v>2015</v>
      </c>
      <c r="E116" s="3"/>
      <c r="F116" s="2"/>
      <c r="G116" s="4">
        <v>2015</v>
      </c>
      <c r="H116" s="9"/>
      <c r="I116" s="2"/>
      <c r="J116" s="4">
        <v>2015</v>
      </c>
      <c r="K116" s="3"/>
      <c r="L116" s="2"/>
      <c r="M116" s="4">
        <v>2015</v>
      </c>
      <c r="N116" s="3"/>
      <c r="O116" s="2"/>
      <c r="P116" s="4">
        <v>2015</v>
      </c>
      <c r="Q116" s="3"/>
      <c r="R116" s="2"/>
      <c r="S116" s="4">
        <v>2015</v>
      </c>
      <c r="T116" s="9"/>
      <c r="U116" s="2"/>
      <c r="V116" s="4">
        <v>2015</v>
      </c>
      <c r="W116" s="3"/>
      <c r="X116" s="2"/>
      <c r="Y116" s="4">
        <v>2015</v>
      </c>
      <c r="Z116" s="3"/>
      <c r="AA116" s="2"/>
      <c r="AB116" s="4">
        <v>2015</v>
      </c>
      <c r="AC116" s="3"/>
      <c r="AD116" s="2"/>
      <c r="AE116" s="4">
        <v>2015</v>
      </c>
      <c r="AF116" s="3"/>
      <c r="AG116" s="2"/>
      <c r="AH116" s="4">
        <v>2015</v>
      </c>
      <c r="AI116" s="3"/>
      <c r="AJ116" s="2"/>
      <c r="AK116" s="4">
        <v>2015</v>
      </c>
      <c r="AL116" s="3"/>
      <c r="AM116" s="2"/>
    </row>
    <row r="117" spans="1:39" ht="24.75" customHeight="1" x14ac:dyDescent="0.2">
      <c r="A117" s="4">
        <v>2016</v>
      </c>
      <c r="B117" s="8"/>
      <c r="C117" s="7"/>
      <c r="D117" s="4">
        <v>2016</v>
      </c>
      <c r="E117" s="3"/>
      <c r="F117" s="2"/>
      <c r="G117" s="4">
        <v>2016</v>
      </c>
      <c r="H117" s="9"/>
      <c r="I117" s="2"/>
      <c r="J117" s="4">
        <v>2016</v>
      </c>
      <c r="K117" s="3"/>
      <c r="L117" s="2"/>
      <c r="M117" s="4">
        <v>2016</v>
      </c>
      <c r="N117" s="3"/>
      <c r="O117" s="2"/>
      <c r="P117" s="4">
        <v>2016</v>
      </c>
      <c r="Q117" s="3"/>
      <c r="R117" s="2"/>
      <c r="S117" s="4">
        <v>2016</v>
      </c>
      <c r="T117" s="9"/>
      <c r="U117" s="2"/>
      <c r="V117" s="4">
        <v>2016</v>
      </c>
      <c r="W117" s="3"/>
      <c r="X117" s="2"/>
      <c r="Y117" s="4">
        <v>2016</v>
      </c>
      <c r="Z117" s="3"/>
      <c r="AA117" s="2"/>
      <c r="AB117" s="4">
        <v>2016</v>
      </c>
      <c r="AC117" s="3"/>
      <c r="AD117" s="2"/>
      <c r="AE117" s="4">
        <v>2016</v>
      </c>
      <c r="AF117" s="3"/>
      <c r="AG117" s="2"/>
      <c r="AH117" s="4">
        <v>2016</v>
      </c>
      <c r="AI117" s="3"/>
      <c r="AJ117" s="2"/>
      <c r="AK117" s="4">
        <v>2016</v>
      </c>
      <c r="AL117" s="3"/>
      <c r="AM117" s="2"/>
    </row>
    <row r="118" spans="1:39" ht="24.75" customHeight="1" x14ac:dyDescent="0.2">
      <c r="A118" s="4">
        <v>2017</v>
      </c>
      <c r="B118" s="8"/>
      <c r="C118" s="7"/>
      <c r="D118" s="4">
        <v>2017</v>
      </c>
      <c r="E118" s="3"/>
      <c r="F118" s="2"/>
      <c r="G118" s="4">
        <v>2017</v>
      </c>
      <c r="H118" s="9"/>
      <c r="I118" s="2"/>
      <c r="J118" s="4">
        <v>2017</v>
      </c>
      <c r="K118" s="3"/>
      <c r="L118" s="2"/>
      <c r="M118" s="4">
        <v>2017</v>
      </c>
      <c r="N118" s="3"/>
      <c r="O118" s="2"/>
      <c r="P118" s="4">
        <v>2017</v>
      </c>
      <c r="Q118" s="3"/>
      <c r="R118" s="2"/>
      <c r="S118" s="4">
        <v>2017</v>
      </c>
      <c r="T118" s="9"/>
      <c r="U118" s="2"/>
      <c r="V118" s="4">
        <v>2017</v>
      </c>
      <c r="W118" s="3"/>
      <c r="X118" s="2"/>
      <c r="Y118" s="4">
        <v>2017</v>
      </c>
      <c r="Z118" s="3"/>
      <c r="AA118" s="2"/>
      <c r="AB118" s="4">
        <v>2017</v>
      </c>
      <c r="AC118" s="3"/>
      <c r="AD118" s="2"/>
      <c r="AE118" s="4">
        <v>2017</v>
      </c>
      <c r="AF118" s="3"/>
      <c r="AG118" s="2"/>
      <c r="AH118" s="4">
        <v>2017</v>
      </c>
      <c r="AI118" s="3"/>
      <c r="AJ118" s="2"/>
      <c r="AK118" s="4">
        <v>2017</v>
      </c>
      <c r="AL118" s="3"/>
      <c r="AM118" s="2"/>
    </row>
    <row r="119" spans="1:39" ht="24.75" customHeight="1" x14ac:dyDescent="0.2">
      <c r="A119" s="4">
        <v>2018</v>
      </c>
      <c r="B119" s="8"/>
      <c r="C119" s="7"/>
      <c r="D119" s="4">
        <v>2018</v>
      </c>
      <c r="E119" s="3"/>
      <c r="F119" s="2"/>
      <c r="G119" s="4">
        <v>2018</v>
      </c>
      <c r="H119" s="9"/>
      <c r="I119" s="2"/>
      <c r="J119" s="4">
        <v>2018</v>
      </c>
      <c r="K119" s="3"/>
      <c r="L119" s="2"/>
      <c r="M119" s="4">
        <v>2018</v>
      </c>
      <c r="N119" s="3"/>
      <c r="O119" s="2"/>
      <c r="P119" s="4">
        <v>2018</v>
      </c>
      <c r="Q119" s="3"/>
      <c r="R119" s="2"/>
      <c r="S119" s="4">
        <v>2018</v>
      </c>
      <c r="T119" s="9"/>
      <c r="U119" s="2"/>
      <c r="V119" s="4">
        <v>2018</v>
      </c>
      <c r="W119" s="3"/>
      <c r="X119" s="2"/>
      <c r="Y119" s="4">
        <v>2018</v>
      </c>
      <c r="Z119" s="3"/>
      <c r="AA119" s="2"/>
      <c r="AB119" s="4">
        <v>2018</v>
      </c>
      <c r="AC119" s="3"/>
      <c r="AD119" s="2"/>
      <c r="AE119" s="4">
        <v>2018</v>
      </c>
      <c r="AF119" s="3"/>
      <c r="AG119" s="2"/>
      <c r="AH119" s="4">
        <v>2018</v>
      </c>
      <c r="AI119" s="3"/>
      <c r="AJ119" s="2"/>
      <c r="AK119" s="4">
        <v>2018</v>
      </c>
      <c r="AL119" s="3"/>
      <c r="AM119" s="2"/>
    </row>
    <row r="120" spans="1:39" ht="24.75" customHeight="1" x14ac:dyDescent="0.2">
      <c r="A120" s="4">
        <v>2019</v>
      </c>
      <c r="B120" s="8">
        <f>AVERAGE((E120+K120+Q120)/3+(H120+N120+T120)/3+W120+Z120+AC120+AF120+AI120+AL120)/8</f>
        <v>81.25</v>
      </c>
      <c r="C120" s="7"/>
      <c r="D120" s="4">
        <v>2019</v>
      </c>
      <c r="E120" s="3">
        <v>100</v>
      </c>
      <c r="F120" s="2" t="s">
        <v>11</v>
      </c>
      <c r="G120" s="4">
        <v>2019</v>
      </c>
      <c r="H120" s="6">
        <v>0</v>
      </c>
      <c r="I120" s="5" t="s">
        <v>10</v>
      </c>
      <c r="J120" s="4">
        <v>2019</v>
      </c>
      <c r="K120" s="3">
        <v>100</v>
      </c>
      <c r="L120" s="2" t="s">
        <v>9</v>
      </c>
      <c r="M120" s="4">
        <v>2019</v>
      </c>
      <c r="N120" s="3">
        <v>0</v>
      </c>
      <c r="O120" s="2" t="s">
        <v>8</v>
      </c>
      <c r="P120" s="4">
        <v>2019</v>
      </c>
      <c r="Q120" s="3">
        <v>100</v>
      </c>
      <c r="R120" s="2" t="s">
        <v>7</v>
      </c>
      <c r="S120" s="4">
        <v>2019</v>
      </c>
      <c r="T120" s="3">
        <v>0</v>
      </c>
      <c r="U120" s="2" t="s">
        <v>6</v>
      </c>
      <c r="V120" s="4">
        <v>2019</v>
      </c>
      <c r="W120" s="3">
        <v>100</v>
      </c>
      <c r="X120" s="2" t="s">
        <v>5</v>
      </c>
      <c r="Y120" s="4">
        <v>2019</v>
      </c>
      <c r="Z120" s="3">
        <v>100</v>
      </c>
      <c r="AA120" s="2" t="s">
        <v>4</v>
      </c>
      <c r="AB120" s="4">
        <v>2019</v>
      </c>
      <c r="AC120" s="3">
        <v>100</v>
      </c>
      <c r="AD120" s="2" t="s">
        <v>3</v>
      </c>
      <c r="AE120" s="4">
        <v>2019</v>
      </c>
      <c r="AF120" s="3">
        <v>100</v>
      </c>
      <c r="AG120" s="2" t="s">
        <v>2</v>
      </c>
      <c r="AH120" s="4">
        <v>2019</v>
      </c>
      <c r="AI120" s="3">
        <v>100</v>
      </c>
      <c r="AJ120" s="2" t="s">
        <v>1</v>
      </c>
      <c r="AK120" s="4">
        <v>2019</v>
      </c>
      <c r="AL120" s="3">
        <v>50</v>
      </c>
      <c r="AM120" s="2" t="s">
        <v>0</v>
      </c>
    </row>
  </sheetData>
  <mergeCells count="424">
    <mergeCell ref="W99:X99"/>
    <mergeCell ref="Z99:AA99"/>
    <mergeCell ref="AC99:AD99"/>
    <mergeCell ref="AF99:AG99"/>
    <mergeCell ref="T98:U98"/>
    <mergeCell ref="W98:X98"/>
    <mergeCell ref="Z98:AA98"/>
    <mergeCell ref="AC98:AD98"/>
    <mergeCell ref="AF98:AG98"/>
    <mergeCell ref="W97:X97"/>
    <mergeCell ref="Z97:AA97"/>
    <mergeCell ref="AC97:AD97"/>
    <mergeCell ref="AF97:AG97"/>
    <mergeCell ref="A1:D1"/>
    <mergeCell ref="B10:AD10"/>
    <mergeCell ref="B24:AY24"/>
    <mergeCell ref="B38:AM38"/>
    <mergeCell ref="B99:C99"/>
    <mergeCell ref="E99:F99"/>
    <mergeCell ref="H99:I99"/>
    <mergeCell ref="K99:L99"/>
    <mergeCell ref="N99:O99"/>
    <mergeCell ref="Q99:R99"/>
    <mergeCell ref="T99:U99"/>
    <mergeCell ref="B97:C97"/>
    <mergeCell ref="E97:F97"/>
    <mergeCell ref="B98:C98"/>
    <mergeCell ref="E98:F98"/>
    <mergeCell ref="H98:I98"/>
    <mergeCell ref="K98:L98"/>
    <mergeCell ref="N98:O98"/>
    <mergeCell ref="Q98:R98"/>
    <mergeCell ref="H97:I97"/>
    <mergeCell ref="K97:L97"/>
    <mergeCell ref="N97:O97"/>
    <mergeCell ref="Q97:R97"/>
    <mergeCell ref="AC95:AD95"/>
    <mergeCell ref="AF95:AG95"/>
    <mergeCell ref="AC96:AD96"/>
    <mergeCell ref="AF96:AG96"/>
    <mergeCell ref="K95:L95"/>
    <mergeCell ref="N95:O95"/>
    <mergeCell ref="T97:U97"/>
    <mergeCell ref="Z95:AA95"/>
    <mergeCell ref="B83:C83"/>
    <mergeCell ref="E83:F83"/>
    <mergeCell ref="H83:I83"/>
    <mergeCell ref="K83:L83"/>
    <mergeCell ref="N83:O83"/>
    <mergeCell ref="Q95:R95"/>
    <mergeCell ref="H96:I96"/>
    <mergeCell ref="K96:L96"/>
    <mergeCell ref="N96:O96"/>
    <mergeCell ref="Q96:R96"/>
    <mergeCell ref="T96:U96"/>
    <mergeCell ref="T84:U84"/>
    <mergeCell ref="W84:X84"/>
    <mergeCell ref="Z84:AA84"/>
    <mergeCell ref="T85:U85"/>
    <mergeCell ref="W85:X85"/>
    <mergeCell ref="Z96:AA96"/>
    <mergeCell ref="B94:AG94"/>
    <mergeCell ref="B95:C95"/>
    <mergeCell ref="E95:F95"/>
    <mergeCell ref="H95:I95"/>
    <mergeCell ref="B84:C84"/>
    <mergeCell ref="E84:F84"/>
    <mergeCell ref="H84:I84"/>
    <mergeCell ref="K84:L84"/>
    <mergeCell ref="N84:O84"/>
    <mergeCell ref="Q84:R84"/>
    <mergeCell ref="W96:X96"/>
    <mergeCell ref="B85:C85"/>
    <mergeCell ref="T95:U95"/>
    <mergeCell ref="W95:X95"/>
    <mergeCell ref="B80:AA80"/>
    <mergeCell ref="B81:C81"/>
    <mergeCell ref="E81:F81"/>
    <mergeCell ref="H81:I81"/>
    <mergeCell ref="K81:L81"/>
    <mergeCell ref="N81:O81"/>
    <mergeCell ref="Q81:R81"/>
    <mergeCell ref="T81:U81"/>
    <mergeCell ref="Z83:AA83"/>
    <mergeCell ref="H82:I82"/>
    <mergeCell ref="K82:L82"/>
    <mergeCell ref="N82:O82"/>
    <mergeCell ref="Q82:R82"/>
    <mergeCell ref="T82:U82"/>
    <mergeCell ref="W82:X82"/>
    <mergeCell ref="Q83:R83"/>
    <mergeCell ref="T83:U83"/>
    <mergeCell ref="W83:X83"/>
    <mergeCell ref="W81:X81"/>
    <mergeCell ref="Z81:AA81"/>
    <mergeCell ref="E85:F85"/>
    <mergeCell ref="H85:I85"/>
    <mergeCell ref="K85:L85"/>
    <mergeCell ref="N85:O85"/>
    <mergeCell ref="Q85:R85"/>
    <mergeCell ref="Z85:AA85"/>
    <mergeCell ref="Z82:AA82"/>
    <mergeCell ref="B71:C71"/>
    <mergeCell ref="E71:F71"/>
    <mergeCell ref="H71:I71"/>
    <mergeCell ref="K71:L71"/>
    <mergeCell ref="N71:O71"/>
    <mergeCell ref="Q71:R71"/>
    <mergeCell ref="T71:U71"/>
    <mergeCell ref="W71:X71"/>
    <mergeCell ref="B70:C70"/>
    <mergeCell ref="E70:F70"/>
    <mergeCell ref="H70:I70"/>
    <mergeCell ref="K70:L70"/>
    <mergeCell ref="N70:O70"/>
    <mergeCell ref="Q70:R70"/>
    <mergeCell ref="T69:U69"/>
    <mergeCell ref="W69:X69"/>
    <mergeCell ref="H68:I68"/>
    <mergeCell ref="K68:L68"/>
    <mergeCell ref="N68:O68"/>
    <mergeCell ref="Q68:R68"/>
    <mergeCell ref="T68:U68"/>
    <mergeCell ref="W68:X68"/>
    <mergeCell ref="T70:U70"/>
    <mergeCell ref="W70:X70"/>
    <mergeCell ref="B57:C57"/>
    <mergeCell ref="E57:F57"/>
    <mergeCell ref="H57:I57"/>
    <mergeCell ref="K57:L57"/>
    <mergeCell ref="N57:O57"/>
    <mergeCell ref="Q57:R57"/>
    <mergeCell ref="H69:I69"/>
    <mergeCell ref="K69:L69"/>
    <mergeCell ref="N69:O69"/>
    <mergeCell ref="Q69:R69"/>
    <mergeCell ref="B66:X66"/>
    <mergeCell ref="B67:C67"/>
    <mergeCell ref="E67:F67"/>
    <mergeCell ref="H67:I67"/>
    <mergeCell ref="K67:L67"/>
    <mergeCell ref="N67:O67"/>
    <mergeCell ref="Q67:R67"/>
    <mergeCell ref="T67:U67"/>
    <mergeCell ref="W67:X67"/>
    <mergeCell ref="B56:C56"/>
    <mergeCell ref="E56:F56"/>
    <mergeCell ref="H56:I56"/>
    <mergeCell ref="K56:L56"/>
    <mergeCell ref="N56:O56"/>
    <mergeCell ref="Q56:R56"/>
    <mergeCell ref="B55:C55"/>
    <mergeCell ref="E55:F55"/>
    <mergeCell ref="H55:I55"/>
    <mergeCell ref="K55:L55"/>
    <mergeCell ref="N55:O55"/>
    <mergeCell ref="Q55:R55"/>
    <mergeCell ref="N54:O54"/>
    <mergeCell ref="Q54:R54"/>
    <mergeCell ref="H54:I54"/>
    <mergeCell ref="B52:R52"/>
    <mergeCell ref="B53:C53"/>
    <mergeCell ref="E53:F53"/>
    <mergeCell ref="H53:I53"/>
    <mergeCell ref="K53:L53"/>
    <mergeCell ref="N53:O53"/>
    <mergeCell ref="Q53:R53"/>
    <mergeCell ref="B39:C39"/>
    <mergeCell ref="E39:F39"/>
    <mergeCell ref="H39:I39"/>
    <mergeCell ref="K39:L39"/>
    <mergeCell ref="N39:O39"/>
    <mergeCell ref="B69:C69"/>
    <mergeCell ref="E69:F69"/>
    <mergeCell ref="AI29:AJ29"/>
    <mergeCell ref="AF39:AG39"/>
    <mergeCell ref="B41:C41"/>
    <mergeCell ref="E41:F41"/>
    <mergeCell ref="H41:I41"/>
    <mergeCell ref="K41:L41"/>
    <mergeCell ref="N41:O41"/>
    <mergeCell ref="Q41:R41"/>
    <mergeCell ref="B43:C43"/>
    <mergeCell ref="E43:F43"/>
    <mergeCell ref="H43:I43"/>
    <mergeCell ref="K43:L43"/>
    <mergeCell ref="N43:O43"/>
    <mergeCell ref="B29:C29"/>
    <mergeCell ref="K29:L29"/>
    <mergeCell ref="N29:O29"/>
    <mergeCell ref="K54:L54"/>
    <mergeCell ref="W43:X43"/>
    <mergeCell ref="Z43:AA43"/>
    <mergeCell ref="AC43:AD43"/>
    <mergeCell ref="B42:C42"/>
    <mergeCell ref="E42:F42"/>
    <mergeCell ref="H42:I42"/>
    <mergeCell ref="K42:L42"/>
    <mergeCell ref="N42:O42"/>
    <mergeCell ref="Q42:R42"/>
    <mergeCell ref="Q43:R43"/>
    <mergeCell ref="E29:F29"/>
    <mergeCell ref="H29:I29"/>
    <mergeCell ref="Q39:R39"/>
    <mergeCell ref="T39:U39"/>
    <mergeCell ref="W39:X39"/>
    <mergeCell ref="AL29:AM29"/>
    <mergeCell ref="AF43:AG43"/>
    <mergeCell ref="AL41:AM41"/>
    <mergeCell ref="AL43:AM43"/>
    <mergeCell ref="AI43:AJ43"/>
    <mergeCell ref="AC41:AD41"/>
    <mergeCell ref="AF41:AG41"/>
    <mergeCell ref="AI41:AJ41"/>
    <mergeCell ref="AC42:AD42"/>
    <mergeCell ref="AF42:AG42"/>
    <mergeCell ref="AI42:AJ42"/>
    <mergeCell ref="Z42:AA42"/>
    <mergeCell ref="W41:X41"/>
    <mergeCell ref="Z41:AA41"/>
    <mergeCell ref="T41:U41"/>
    <mergeCell ref="T42:U42"/>
    <mergeCell ref="AL42:AM42"/>
    <mergeCell ref="W42:X42"/>
    <mergeCell ref="T43:U43"/>
    <mergeCell ref="AI39:AJ39"/>
    <mergeCell ref="H40:I40"/>
    <mergeCell ref="K40:L40"/>
    <mergeCell ref="N40:O40"/>
    <mergeCell ref="Q40:R40"/>
    <mergeCell ref="T40:U40"/>
    <mergeCell ref="W40:X40"/>
    <mergeCell ref="AL39:AM39"/>
    <mergeCell ref="Z39:AA39"/>
    <mergeCell ref="AI40:AJ40"/>
    <mergeCell ref="AL40:AM40"/>
    <mergeCell ref="AC39:AD39"/>
    <mergeCell ref="AC40:AD40"/>
    <mergeCell ref="AF29:AG29"/>
    <mergeCell ref="AU27:AV27"/>
    <mergeCell ref="AX27:AY27"/>
    <mergeCell ref="Q27:R27"/>
    <mergeCell ref="T27:U27"/>
    <mergeCell ref="W27:X27"/>
    <mergeCell ref="Z27:AA27"/>
    <mergeCell ref="AC27:AD27"/>
    <mergeCell ref="AF27:AG27"/>
    <mergeCell ref="AL27:AM27"/>
    <mergeCell ref="Q28:R28"/>
    <mergeCell ref="AO29:AP29"/>
    <mergeCell ref="AR29:AS29"/>
    <mergeCell ref="AU29:AV29"/>
    <mergeCell ref="AX29:AY29"/>
    <mergeCell ref="Q29:R29"/>
    <mergeCell ref="T29:U29"/>
    <mergeCell ref="W29:X29"/>
    <mergeCell ref="Z29:AA29"/>
    <mergeCell ref="AC29:AD29"/>
    <mergeCell ref="AU28:AV28"/>
    <mergeCell ref="AX28:AY28"/>
    <mergeCell ref="AF28:AG28"/>
    <mergeCell ref="AI28:AJ28"/>
    <mergeCell ref="AR27:AS27"/>
    <mergeCell ref="T28:U28"/>
    <mergeCell ref="AO27:AP27"/>
    <mergeCell ref="B27:C27"/>
    <mergeCell ref="E27:F27"/>
    <mergeCell ref="H27:I27"/>
    <mergeCell ref="K27:L27"/>
    <mergeCell ref="N27:O27"/>
    <mergeCell ref="AI27:AJ27"/>
    <mergeCell ref="W28:X28"/>
    <mergeCell ref="Z28:AA28"/>
    <mergeCell ref="AC28:AD28"/>
    <mergeCell ref="AL28:AM28"/>
    <mergeCell ref="AO28:AP28"/>
    <mergeCell ref="AR28:AS28"/>
    <mergeCell ref="H26:I26"/>
    <mergeCell ref="K26:L26"/>
    <mergeCell ref="N26:O26"/>
    <mergeCell ref="Q26:R26"/>
    <mergeCell ref="T26:U26"/>
    <mergeCell ref="W26:X26"/>
    <mergeCell ref="AO25:AP25"/>
    <mergeCell ref="B28:C28"/>
    <mergeCell ref="E28:F28"/>
    <mergeCell ref="H28:I28"/>
    <mergeCell ref="K28:L28"/>
    <mergeCell ref="N28:O28"/>
    <mergeCell ref="AC26:AD26"/>
    <mergeCell ref="AF26:AG26"/>
    <mergeCell ref="AI26:AJ26"/>
    <mergeCell ref="AL26:AM26"/>
    <mergeCell ref="AO26:AP26"/>
    <mergeCell ref="Z26:AA26"/>
    <mergeCell ref="AR25:AS25"/>
    <mergeCell ref="AU25:AV25"/>
    <mergeCell ref="AX25:AY25"/>
    <mergeCell ref="Z25:AA25"/>
    <mergeCell ref="AC25:AD25"/>
    <mergeCell ref="AF25:AG25"/>
    <mergeCell ref="AI25:AJ25"/>
    <mergeCell ref="AL25:AM25"/>
    <mergeCell ref="B15:C15"/>
    <mergeCell ref="E15:F15"/>
    <mergeCell ref="H15:I15"/>
    <mergeCell ref="K15:L15"/>
    <mergeCell ref="AC15:AD15"/>
    <mergeCell ref="N15:O15"/>
    <mergeCell ref="Q15:R15"/>
    <mergeCell ref="T15:U15"/>
    <mergeCell ref="B25:C25"/>
    <mergeCell ref="E25:F25"/>
    <mergeCell ref="H25:I25"/>
    <mergeCell ref="K25:L25"/>
    <mergeCell ref="N25:O25"/>
    <mergeCell ref="Q25:R25"/>
    <mergeCell ref="T25:U25"/>
    <mergeCell ref="AC11:AD11"/>
    <mergeCell ref="N11:O11"/>
    <mergeCell ref="Q11:R11"/>
    <mergeCell ref="T11:U11"/>
    <mergeCell ref="W11:X11"/>
    <mergeCell ref="Z11:AA11"/>
    <mergeCell ref="B14:C14"/>
    <mergeCell ref="T13:U13"/>
    <mergeCell ref="B11:C11"/>
    <mergeCell ref="E11:F11"/>
    <mergeCell ref="H11:I11"/>
    <mergeCell ref="K11:L11"/>
    <mergeCell ref="T12:U12"/>
    <mergeCell ref="B13:C13"/>
    <mergeCell ref="E13:F13"/>
    <mergeCell ref="H13:I13"/>
    <mergeCell ref="K13:L13"/>
    <mergeCell ref="N13:O13"/>
    <mergeCell ref="Q13:R13"/>
    <mergeCell ref="AC13:AD13"/>
    <mergeCell ref="E14:F14"/>
    <mergeCell ref="H14:I14"/>
    <mergeCell ref="K14:L14"/>
    <mergeCell ref="N14:O14"/>
    <mergeCell ref="B108:AM108"/>
    <mergeCell ref="B109:C109"/>
    <mergeCell ref="E109:F109"/>
    <mergeCell ref="H109:I109"/>
    <mergeCell ref="K109:L109"/>
    <mergeCell ref="N109:O109"/>
    <mergeCell ref="Q109:R109"/>
    <mergeCell ref="W12:X12"/>
    <mergeCell ref="Z12:AA12"/>
    <mergeCell ref="Z15:AA15"/>
    <mergeCell ref="Q14:R14"/>
    <mergeCell ref="W13:X13"/>
    <mergeCell ref="Z13:AA13"/>
    <mergeCell ref="T14:U14"/>
    <mergeCell ref="W25:X25"/>
    <mergeCell ref="W14:X14"/>
    <mergeCell ref="Z14:AA14"/>
    <mergeCell ref="AC14:AD14"/>
    <mergeCell ref="E12:F12"/>
    <mergeCell ref="H12:I12"/>
    <mergeCell ref="K12:L12"/>
    <mergeCell ref="N12:O12"/>
    <mergeCell ref="Q12:R12"/>
    <mergeCell ref="W15:X15"/>
    <mergeCell ref="T109:U109"/>
    <mergeCell ref="W109:X109"/>
    <mergeCell ref="Z109:AA109"/>
    <mergeCell ref="AC109:AD109"/>
    <mergeCell ref="AF109:AG109"/>
    <mergeCell ref="AI109:AJ109"/>
    <mergeCell ref="W110:X110"/>
    <mergeCell ref="Z110:AA110"/>
    <mergeCell ref="AC110:AD110"/>
    <mergeCell ref="AL109:AM109"/>
    <mergeCell ref="W112:X112"/>
    <mergeCell ref="Z112:AA112"/>
    <mergeCell ref="AF110:AG110"/>
    <mergeCell ref="AI110:AJ110"/>
    <mergeCell ref="AL110:AM110"/>
    <mergeCell ref="AL111:AM111"/>
    <mergeCell ref="AC112:AD112"/>
    <mergeCell ref="AF112:AG112"/>
    <mergeCell ref="AI112:AJ112"/>
    <mergeCell ref="AC111:AD111"/>
    <mergeCell ref="AF111:AG111"/>
    <mergeCell ref="AI111:AJ111"/>
    <mergeCell ref="B111:C111"/>
    <mergeCell ref="E111:F111"/>
    <mergeCell ref="H111:I111"/>
    <mergeCell ref="K111:L111"/>
    <mergeCell ref="N111:O111"/>
    <mergeCell ref="Q111:R111"/>
    <mergeCell ref="E110:F110"/>
    <mergeCell ref="H110:I110"/>
    <mergeCell ref="K110:L110"/>
    <mergeCell ref="N110:O110"/>
    <mergeCell ref="Q110:R110"/>
    <mergeCell ref="T110:U110"/>
    <mergeCell ref="T111:U111"/>
    <mergeCell ref="W111:X111"/>
    <mergeCell ref="Z111:AA111"/>
    <mergeCell ref="T112:U112"/>
    <mergeCell ref="AC113:AD113"/>
    <mergeCell ref="AF113:AG113"/>
    <mergeCell ref="AI113:AJ113"/>
    <mergeCell ref="AL113:AM113"/>
    <mergeCell ref="B112:C112"/>
    <mergeCell ref="E112:F112"/>
    <mergeCell ref="H112:I112"/>
    <mergeCell ref="K112:L112"/>
    <mergeCell ref="N112:O112"/>
    <mergeCell ref="Q112:R112"/>
    <mergeCell ref="AL112:AM112"/>
    <mergeCell ref="B113:C113"/>
    <mergeCell ref="E113:F113"/>
    <mergeCell ref="H113:I113"/>
    <mergeCell ref="K113:L113"/>
    <mergeCell ref="N113:O113"/>
    <mergeCell ref="Q113:R113"/>
    <mergeCell ref="T113:U113"/>
    <mergeCell ref="W113:X113"/>
    <mergeCell ref="Z113:AA113"/>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Sheet1</vt:lpstr>
      <vt:lpstr>ES</vt:lpstr>
      <vt:lpst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Giacomo Solano</dc:creator>
  <cp:lastModifiedBy>Microsoft Office User</cp:lastModifiedBy>
  <dcterms:created xsi:type="dcterms:W3CDTF">2020-10-14T15:02:36Z</dcterms:created>
  <dcterms:modified xsi:type="dcterms:W3CDTF">2020-12-03T09:24:38Z</dcterms:modified>
</cp:coreProperties>
</file>