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eduardsolerlecha/Desktop/MIPEX/"/>
    </mc:Choice>
  </mc:AlternateContent>
  <xr:revisionPtr revIDLastSave="0" documentId="8_{82412775-C4DC-C94F-94E2-37E145D73A7B}" xr6:coauthVersionLast="36" xr6:coauthVersionMax="36" xr10:uidLastSave="{00000000-0000-0000-0000-000000000000}"/>
  <bookViews>
    <workbookView xWindow="0" yWindow="460" windowWidth="20740" windowHeight="11160" xr2:uid="{E6876E76-BDA4-4A70-8B13-602FE258E56F}"/>
  </bookViews>
  <sheets>
    <sheet name="HR" sheetId="2" r:id="rId1"/>
  </sheets>
  <definedNames>
    <definedName name="_xlnm.Print_Area" localSheetId="0">HR!$A$10:$AJ$22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 l="1"/>
  <c r="B3" i="2" s="1"/>
  <c r="B18" i="2"/>
  <c r="D4" i="2" s="1"/>
  <c r="B19" i="2"/>
  <c r="C5" i="2" s="1"/>
  <c r="B20" i="2"/>
  <c r="D6" i="2" s="1"/>
  <c r="B21" i="2"/>
  <c r="C7" i="2" s="1"/>
  <c r="B22" i="2"/>
  <c r="C8" i="2" s="1"/>
  <c r="B31" i="2"/>
  <c r="AF31" i="2"/>
  <c r="B32" i="2"/>
  <c r="AF32" i="2"/>
  <c r="B33" i="2"/>
  <c r="AF33" i="2"/>
  <c r="B34" i="2"/>
  <c r="AF34" i="2"/>
  <c r="B35" i="2"/>
  <c r="AF35" i="2"/>
  <c r="B36" i="2"/>
  <c r="AF36" i="2"/>
  <c r="B45" i="2"/>
  <c r="N45" i="2"/>
  <c r="B46" i="2"/>
  <c r="N46" i="2"/>
  <c r="B47" i="2"/>
  <c r="N47" i="2"/>
  <c r="B48" i="2"/>
  <c r="N48" i="2"/>
  <c r="B49" i="2"/>
  <c r="N49" i="2"/>
  <c r="B50" i="2"/>
  <c r="N50" i="2"/>
  <c r="B59" i="2"/>
  <c r="B60" i="2"/>
  <c r="B61" i="2"/>
  <c r="B62" i="2"/>
  <c r="B63" i="2"/>
  <c r="B64" i="2"/>
  <c r="B73" i="2"/>
  <c r="B74" i="2"/>
  <c r="B75" i="2"/>
  <c r="B76" i="2"/>
  <c r="B77" i="2"/>
  <c r="B78" i="2"/>
  <c r="B87" i="2"/>
  <c r="K87" i="2"/>
  <c r="B88" i="2"/>
  <c r="K88" i="2"/>
  <c r="B89" i="2"/>
  <c r="K89" i="2"/>
  <c r="B90" i="2"/>
  <c r="K90" i="2"/>
  <c r="B91" i="2"/>
  <c r="K91" i="2"/>
  <c r="B92" i="2"/>
  <c r="K92" i="2"/>
  <c r="B101" i="2"/>
  <c r="H101" i="2"/>
  <c r="B102" i="2"/>
  <c r="H102" i="2"/>
  <c r="B103" i="2"/>
  <c r="H103" i="2"/>
  <c r="B104" i="2"/>
  <c r="H104" i="2"/>
  <c r="B105" i="2"/>
  <c r="H105" i="2"/>
  <c r="B106" i="2"/>
  <c r="H106" i="2"/>
  <c r="B115" i="2"/>
  <c r="B120" i="2"/>
  <c r="B8" i="2" l="1"/>
  <c r="C6" i="2"/>
  <c r="C4" i="2"/>
  <c r="D7" i="2"/>
  <c r="D5" i="2"/>
  <c r="D3" i="2"/>
  <c r="D8" i="2"/>
  <c r="C3" i="2"/>
</calcChain>
</file>

<file path=xl/sharedStrings.xml><?xml version="1.0" encoding="utf-8"?>
<sst xmlns="http://schemas.openxmlformats.org/spreadsheetml/2006/main" count="1140" uniqueCount="406">
  <si>
    <t xml:space="preserve"> The issue of ethnic minority health is raised only when dealing with issues of Roma health in the National Roma Program. National Health Care Strategy 2012-2020 is mentioning Roma healthcare issue, but it is not dealing systematically with the ethnic or migrant health.</t>
  </si>
  <si>
    <t xml:space="preserve"> In the Strategic plan for development of the public health 2013-2015 by the Ministry of Health migrants are considered as a group which is difficult to reach and poorly serviced. Research of the needs and programs aimed on these groups are pointed out as priorities in the frame of the Plan and programme on measures of health care.  No research is supported on the topic of migrant health.</t>
  </si>
  <si>
    <t>Migrants are not involved in information provision, service design and delivery</t>
  </si>
  <si>
    <t xml:space="preserve">There is no legislation which provides requirement for qualified interpretation for patients, although The Law on protection of patient rights (Zakon o zaštiti prava pacijenata, Narodne novine  169/2004,  37/2008, further LPPR) contains right on informed consent, without provisions which relate to interpretation for patients with inadequate proficiency in the official language. There is no practice of qualified interpretation services for patients with inadequate proficiency. 
According to Action plan for the integration of persons who have been granted international protection from 2017 to 2019 (Akcijski plan za integraciju osoba kojima je odobrena međunarodna zaštita za razdoblje 2017. do 2019. godine) envisages a goal which is to improve access from persons granted international protection to health care system. The measure to be implemented is “Mediation and escort of persons who have been granted international protection to health care institutions in order to facilitate understanding of the scope of their work and overcoming linguistic and cultural barriers”. According to the latest report on the implementation of the Action plan, Croatian Red Cross and Medecins du Monde are the only ones providing this service to their beneficiaries, mostly asylum seekers and grantees, which is funded through AMIF.  
</t>
  </si>
  <si>
    <t xml:space="preserve">Doctors of the World (Médecins du Monde MdM) an NGO employs a community worker and interpreters who provide interpretation, provision of information and counselling, as well as practical assistance to asylum seekers and beneficiaries of international protection when exercising their rights, including making appointments with doctors and transportation of patients to health facilities as needed. This services are funded through AMIF.
</t>
  </si>
  <si>
    <t xml:space="preserve">Legal migrants and asylum seekers 
Action plan for the integration of persons who have been granted international protection from 2017 to 2019 (Akcijski plan za integraciju osoba kojima je odobrena međunarodna zaštita za razdoblje 2017. do 2019. godine) envisages goal “To inform persons who have been granted international protection with rights from health care system”. This is to be gained through two measures, through informing refugees about health care system and second through regular informing health care system staff on refugees’ rights within health care system. Responsible institution for implementing the measures is the Ministry of Health. 
In 2017 Croatian Institute of Public Health published a leaflet “Guide through the Croatian health care system for asylum seekers, asylum grantees and persons under supsidiary protection” in English, Farsi and Arabic language.
The Office for Human Rights and Rights of National Minorities of the Government of the Republic of Croatia (GOHRRNM) in 2019. published the second version of the Guide Through Integration. Target group are third country nationals, including persons who have been granted international protection, and it consists of information regarding status regulation, employment and work, housing, education, social welfare and health care. The Guide was translated into English, French, Ukrainian, Arabic, Urdu and Farsi.   
Web platform the Danube Compass was published in 2018 and covers all major aspects of living: housing, employment, learning the local language, education, health, and everyday life. The Croatian version of the Compass has information available in Croatian, English, Arabic, Persian, and Urdu. Terget group are third country nationals including asylum seekers. The Compass is run by the Science Research Center of the Slovene Academy of Sciences and Arts, and in Croatia, by the Center for Peace Studies with a Strategic Partner, the Government Office for Human Rights and Rights of National Minorities.
Doctors of the World (Médecins du Monde MdM) an NGO employes a community worker and interpreters who provide interpretation, provision of information and counselling, as well as practical assistance to asylum seekers and beneficiaries of international protection when exercising their rights, including making appointments with doctors and transportation of patients to health facilities as needed. This services are funded through AMIF.
</t>
  </si>
  <si>
    <t xml:space="preserve">Aylum seekers and undocumented migrants are having issues with the scope of “urgent health care”.  
For UDMs, the assessment of “ability to pay”also creates uncertainty.    Applies to persons under international protection, asylum seekers and undocumented migrants. The foreigner should prove its identity with a document issued by the Croatian police authorities before using health care in public or private medical institution or other health care provider.  Aylum seekers and undocumented migrants are having issues with the scope of “urgent health care”.  
</t>
  </si>
  <si>
    <t xml:space="preserve">Health care for undocumented migrants includes emergency care and necessary treatment of illnesses. 
Undocumented migrants who are not in detention need to cover the costs of emergency care. If they do not have sufficient funds the expenses will be covered by the State budget, from the position of Ministry of Health
LCHIHF proscribes that the costs of health care provided to a foreigner illegally residing in the Republic of Croatia and who got the return decisionwill be covered by the State Budget.
Undocumented migrant who is ordered to leave Republic of Croatia will be guaranteed health care   for the duration of the period in which the migrant must leave the country.
</t>
  </si>
  <si>
    <t xml:space="preserve">C: Asylum seekers have right to emergency care only. and must pay full costs of all the services that are not considered as emergency care.  
Health care for asylum seekers includes emergency care and necessary treatment of illnesses and serious mental disorders (The Law on International and Temporary Protection, Official Gazete Nos NN 70/15, 127/17). In cases where asylum seeker needs special reception and/or procedural guarantees, especially victims of torture, rape or other serious forms of psychological, physical or sexual violence, shall be provided with the appropriate health care. 
Also, it is adjusted with the “Law on amendments and additions to the Law on compulsory health insurance and healthcare for foreigners” (Zakon o izmjenama i dopunama Zakona o obveznom zdravstvenom osiguranju i zdravstvenoj zaštiti stranaca u Republici Hrvatskoj, NN 15/2018 ) provisions in the article 8, paragraph 4: An asylum seeker and an alien in need of special admission and / or procedural guarantees, meaning in particular victims of torture, rape or other serious forms of psychological, physical or sexual violence, shall be provided with adequate health care. Therefore, these health care costs shall be paid from the state budget (the ministry of health).
Must pay full costs of all the services that are not considered as emergency care.  
</t>
  </si>
  <si>
    <t xml:space="preserve"> insured persons are proving the status with a national health card or other document proving they are insured.
</t>
  </si>
  <si>
    <t>A: Both foreigners with long term residence and foreigners with temporary residence must be insured under the compulsory state regulated health insurance scheme. Certain categories of foreigners with temporary residence such as foreigners on humanitarian residence are excluded from the obligation to be insured, but in that case they are not automatically and unconditionally included in the health insurance scheme. Also, students or citizens of countries which have bilateral agreements with Croatia are excluded from the obligation under the condition of health insurance in the country of origin. Health insurance is one of the conditions a person needs to satisfy for approval of temporary residence permit. However, Croatian citizens and long term residents have right to health insurance without monthly payment due to unemployment or as a family member of an insured person, while such right is not granted to temporary residents. Unemployed or self-employed migrants, as well as any migrants who are not entitled to compulsory health insurance or to health protection on other grounds are under the obligation to pay a monthly fee in order to be included in the compulsory health insurance scheme. In case the foreigner does not pay for more than one month that person is entitled to emergency health care only. However, even in that case during the renewal of the residence permit the foreigner will need to pay the insurance for the past period</t>
  </si>
  <si>
    <t xml:space="preserve">There is no legislation which provides requirement for qualified interpretation for patients, although The Law on protection of patient rights (Zakon o zaštiti prava pacijenata, Narodne novine  169/2004,  37/2008, further LPPR) contains right on informed consent, without provisions which relate to interpretation for patients with inadequate proficiency in the official language. There is no practice of qualified interpretation services for patients with inadequate proficiency. </t>
  </si>
  <si>
    <t>None</t>
  </si>
  <si>
    <t>Legal migrants</t>
  </si>
  <si>
    <t xml:space="preserve">Undocumented migrants not  in detention need to cover the costs of emergency care. If they do not have sufficient funds the expenses will be covered by the State budget, from the position of Ministry of Health
Irregular migrants residing in state facility:LCHIHF refers three categories of undocumented migrants:  migrants who are detained in detention centre, migrants whose forceful removal is postponed and migrants that are given deadline in which they must leave Republic of Croatia and they are entitled to emergency care.
Undocumented migrant who is ordered to leave Republic of Croatia will be secured health care for the duration of the period in which the migrant must leave the country.
</t>
  </si>
  <si>
    <t xml:space="preserve">C: Asylum seekers have right to emergency care only. and must pay full costs of all the services that are not considered as emergency care.  </t>
  </si>
  <si>
    <t xml:space="preserve">Comments </t>
  </si>
  <si>
    <t xml:space="preserve">Score </t>
  </si>
  <si>
    <t xml:space="preserve">Year </t>
  </si>
  <si>
    <t>Comments</t>
  </si>
  <si>
    <t>Score</t>
  </si>
  <si>
    <t>Year</t>
  </si>
  <si>
    <t>100 - Commitment to providing equitable health care for migrants or ethnic minorities is present in all departments of service provider organisations and health agencies
50 - Concern for migrant or ethnic minority health is regarded as a priority only for specialised departments or organisations
0 - No systematic attention is paid to migrant or ethnic minority health in any part of the health system. Measures are left to individual initiative</t>
  </si>
  <si>
    <t xml:space="preserve">Answer options </t>
  </si>
  <si>
    <r>
      <rPr>
        <b/>
        <sz val="10"/>
        <color theme="1"/>
        <rFont val="Calibri"/>
        <family val="2"/>
      </rPr>
      <t>100</t>
    </r>
    <r>
      <rPr>
        <sz val="10"/>
        <color theme="1"/>
        <rFont val="Calibri"/>
        <family val="2"/>
      </rPr>
      <t xml:space="preserve"> - 3-4 of these (please specify)
</t>
    </r>
    <r>
      <rPr>
        <b/>
        <sz val="10"/>
        <color theme="1"/>
        <rFont val="Calibri"/>
        <family val="2"/>
      </rPr>
      <t>50</t>
    </r>
    <r>
      <rPr>
        <sz val="10"/>
        <color theme="1"/>
        <rFont val="Calibri"/>
        <family val="2"/>
      </rPr>
      <t xml:space="preserve"> - 1-2 of these (please specify)
</t>
    </r>
    <r>
      <rPr>
        <b/>
        <sz val="10"/>
        <color theme="1"/>
        <rFont val="Calibri"/>
        <family val="2"/>
      </rPr>
      <t>0</t>
    </r>
    <r>
      <rPr>
        <sz val="10"/>
        <color theme="1"/>
        <rFont val="Calibri"/>
        <family val="2"/>
      </rPr>
      <t xml:space="preserve"> - None of these topics </t>
    </r>
  </si>
  <si>
    <r>
      <rPr>
        <b/>
        <sz val="10"/>
        <color theme="1"/>
        <rFont val="Calibri"/>
        <family val="2"/>
      </rPr>
      <t>100</t>
    </r>
    <r>
      <rPr>
        <sz val="10"/>
        <color theme="1"/>
        <rFont val="Calibri"/>
        <family val="2"/>
      </rPr>
      <t xml:space="preserve"> - 3-5 of these (please specify)
</t>
    </r>
    <r>
      <rPr>
        <b/>
        <sz val="10"/>
        <color theme="1"/>
        <rFont val="Calibri"/>
        <family val="2"/>
      </rPr>
      <t>50</t>
    </r>
    <r>
      <rPr>
        <sz val="10"/>
        <color theme="1"/>
        <rFont val="Calibri"/>
        <family val="2"/>
      </rPr>
      <t xml:space="preserve"> - 1-2 of these (please specify)
</t>
    </r>
    <r>
      <rPr>
        <b/>
        <sz val="10"/>
        <color theme="1"/>
        <rFont val="Calibri"/>
        <family val="2"/>
      </rPr>
      <t>0</t>
    </r>
    <r>
      <rPr>
        <sz val="10"/>
        <color theme="1"/>
        <rFont val="Calibri"/>
        <family val="2"/>
      </rPr>
      <t xml:space="preserve"> - None of these </t>
    </r>
  </si>
  <si>
    <r>
      <rPr>
        <b/>
        <sz val="10"/>
        <color theme="1"/>
        <rFont val="Calibri"/>
        <family val="2"/>
      </rPr>
      <t xml:space="preserve">100 </t>
    </r>
    <r>
      <rPr>
        <sz val="10"/>
        <color theme="1"/>
        <rFont val="Calibri"/>
        <family val="2"/>
      </rPr>
      <t xml:space="preserve">- Interpreters are available free of charge to patients
</t>
    </r>
    <r>
      <rPr>
        <b/>
        <sz val="10"/>
        <color theme="1"/>
        <rFont val="Calibri"/>
        <family val="2"/>
      </rPr>
      <t>50</t>
    </r>
    <r>
      <rPr>
        <sz val="10"/>
        <color theme="1"/>
        <rFont val="Calibri"/>
        <family val="2"/>
      </rPr>
      <t xml:space="preserve"> - Interpreters are available but patients must pay all (or a substantial part) of the costs
</t>
    </r>
    <r>
      <rPr>
        <b/>
        <sz val="10"/>
        <color theme="1"/>
        <rFont val="Calibri"/>
        <family val="2"/>
      </rPr>
      <t>0</t>
    </r>
    <r>
      <rPr>
        <sz val="10"/>
        <color theme="1"/>
        <rFont val="Calibri"/>
        <family val="2"/>
      </rPr>
      <t xml:space="preserve"> - No interpretation services available</t>
    </r>
  </si>
  <si>
    <r>
      <rPr>
        <b/>
        <sz val="10"/>
        <color theme="1"/>
        <rFont val="Calibri"/>
        <family val="2"/>
      </rPr>
      <t xml:space="preserve">100 - </t>
    </r>
    <r>
      <rPr>
        <sz val="10"/>
        <color theme="1"/>
        <rFont val="Calibri"/>
        <family val="2"/>
      </rPr>
      <t>All three groups</t>
    </r>
    <r>
      <rPr>
        <b/>
        <sz val="10"/>
        <color theme="1"/>
        <rFont val="Calibri"/>
        <family val="2"/>
      </rPr>
      <t xml:space="preserve">
67 - </t>
    </r>
    <r>
      <rPr>
        <sz val="10"/>
        <color theme="1"/>
        <rFont val="Calibri"/>
        <family val="2"/>
      </rPr>
      <t xml:space="preserve">Two groups (please specify) </t>
    </r>
    <r>
      <rPr>
        <b/>
        <sz val="10"/>
        <color theme="1"/>
        <rFont val="Calibri"/>
        <family val="2"/>
      </rPr>
      <t xml:space="preserve">
33 - </t>
    </r>
    <r>
      <rPr>
        <sz val="10"/>
        <color theme="1"/>
        <rFont val="Calibri"/>
        <family val="2"/>
      </rPr>
      <t xml:space="preserve">One group   (please specify) </t>
    </r>
    <r>
      <rPr>
        <b/>
        <sz val="10"/>
        <color theme="1"/>
        <rFont val="Calibri"/>
        <family val="2"/>
      </rPr>
      <t xml:space="preserve">
0 - </t>
    </r>
    <r>
      <rPr>
        <sz val="10"/>
        <color theme="1"/>
        <rFont val="Calibri"/>
        <family val="2"/>
      </rPr>
      <t>None</t>
    </r>
    <r>
      <rPr>
        <b/>
        <sz val="10"/>
        <color theme="1"/>
        <rFont val="Calibri"/>
        <family val="2"/>
      </rPr>
      <t xml:space="preserve">
</t>
    </r>
  </si>
  <si>
    <r>
      <rPr>
        <b/>
        <sz val="10"/>
        <color theme="1"/>
        <rFont val="Calibri"/>
        <family val="2"/>
      </rPr>
      <t>100</t>
    </r>
    <r>
      <rPr>
        <sz val="10"/>
        <color theme="1"/>
        <rFont val="Calibri"/>
        <family val="2"/>
      </rPr>
      <t xml:space="preserve"> - Neither
50 - A or B (please specify)
0 - A and B</t>
    </r>
  </si>
  <si>
    <r>
      <rPr>
        <b/>
        <sz val="10"/>
        <color theme="1"/>
        <rFont val="Calibri"/>
        <family val="2"/>
      </rPr>
      <t xml:space="preserve">100 </t>
    </r>
    <r>
      <rPr>
        <sz val="10"/>
        <color theme="1"/>
        <rFont val="Calibri"/>
        <family val="2"/>
      </rPr>
      <t xml:space="preserve">-  Inclusion is unconditional
</t>
    </r>
    <r>
      <rPr>
        <b/>
        <sz val="10"/>
        <color theme="1"/>
        <rFont val="Calibri"/>
        <family val="2"/>
      </rPr>
      <t>50</t>
    </r>
    <r>
      <rPr>
        <sz val="10"/>
        <color theme="1"/>
        <rFont val="Calibri"/>
        <family val="2"/>
      </rPr>
      <t xml:space="preserve"> - Some conditions for inclusion
</t>
    </r>
    <r>
      <rPr>
        <b/>
        <sz val="10"/>
        <color theme="1"/>
        <rFont val="Calibri"/>
        <family val="2"/>
      </rPr>
      <t>0</t>
    </r>
    <r>
      <rPr>
        <sz val="10"/>
        <color theme="1"/>
        <rFont val="Calibri"/>
        <family val="2"/>
      </rPr>
      <t xml:space="preserve"> - No inclusion (costs must be paid in full by the user or by a commercial insurance policy)</t>
    </r>
  </si>
  <si>
    <r>
      <rPr>
        <b/>
        <sz val="10"/>
        <color theme="1"/>
        <rFont val="Calibri"/>
        <family val="2"/>
      </rPr>
      <t>100</t>
    </r>
    <r>
      <rPr>
        <sz val="10"/>
        <color theme="1"/>
        <rFont val="Calibri"/>
        <family val="2"/>
      </rPr>
      <t xml:space="preserve"> -  Inclusion is unconditional
</t>
    </r>
    <r>
      <rPr>
        <b/>
        <sz val="10"/>
        <color theme="1"/>
        <rFont val="Calibri"/>
        <family val="2"/>
      </rPr>
      <t>50</t>
    </r>
    <r>
      <rPr>
        <sz val="10"/>
        <color theme="1"/>
        <rFont val="Calibri"/>
        <family val="2"/>
      </rPr>
      <t xml:space="preserve"> - Some conditions for inclusion
</t>
    </r>
    <r>
      <rPr>
        <b/>
        <sz val="10"/>
        <color theme="1"/>
        <rFont val="Calibri"/>
        <family val="2"/>
      </rPr>
      <t>0</t>
    </r>
    <r>
      <rPr>
        <sz val="10"/>
        <color theme="1"/>
        <rFont val="Calibri"/>
        <family val="2"/>
      </rPr>
      <t xml:space="preserve"> - No inclusion (costs must be paid in full by the user or by a commercial insurance policy)</t>
    </r>
  </si>
  <si>
    <t>TO BE FILLED AUTOMATICALLY</t>
  </si>
  <si>
    <t>Migrant or ethnic minority health is a priority throughout service provider organisations and health agencies ("integrated" versus "categorical" approach).</t>
  </si>
  <si>
    <t xml:space="preserve">Description </t>
  </si>
  <si>
    <t>Funding bodies have in the past five years supported research on the following topics:
A. occurrence of health problems among  migrant or ethnic minority groups
B. social determinants of migrant and 
 ethnic minority health
C. issues concerning service provision for  migrants or ethnic minorities
D. evaluation of methods for reducing inequalities in health or health care affecting migrants or ethnic minorities</t>
  </si>
  <si>
    <t xml:space="preserve">A. Migrants are involved in service delivery
    (e.g. through the employment of 'cultural 
    mediators') 
B. Migrants are involved in the development 
    and dissemination of information
C. Migrants are involved in research (not only
    as respondents)
D. Migrant patients or ex-patients are
    involved in the evaluation, planning
    and running of services.
E. Migrants in the community are involved 
    in  the design of services.
Mention only forms of migrant involvement that are explicitly encouraged by policy measures (at any level) </t>
  </si>
  <si>
    <t>Availability of qualified interpretation services for patients with inadequate proficiency in the official language(s)</t>
  </si>
  <si>
    <t>Groups reached by health education and health promotion:
A. Legal migrants
B. Asylum seekers
C. Undocumented migrants</t>
  </si>
  <si>
    <t>Groups reached by information for migrants on entitlements and use of health services 
A. Legal migrants
B. Asylum seekers
C. Undocumented migrants</t>
  </si>
  <si>
    <t>A. Administrative demands for documents which may be difficult for migrants to produce
B. Coverage for migrants may depend on decisions with uncertain outcome.
examples of A: proof of low income on the basis of tax returns; identity documents available only from the police; proof of address from local authority records.
Example of B: Decision made for example by administrators (receptionists, managers or committees), health workers making clinical judgements about criteria for entitlement such as ‘urgency’, financial departments deciding how rigorously to pursue unpaid bills, etc.</t>
  </si>
  <si>
    <t>Undocumented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</si>
  <si>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Asylum-seekers: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</si>
  <si>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Legal migrants: conditions for inclusion in a system of health care coverage
Please specify any conditions for obtaining health care coverage, such as length of stay or other conditions (e.g. residing in a State facility). (Ignore the conditions which have to be satisfied in order to be classed as a ‘migrant’ rather than a ‘visitor’.)</t>
  </si>
  <si>
    <t>Average of the strand</t>
  </si>
  <si>
    <t>Whole organisation approach</t>
  </si>
  <si>
    <t xml:space="preserve">Title </t>
  </si>
  <si>
    <t xml:space="preserve">Support for research on migrant health </t>
  </si>
  <si>
    <t xml:space="preserve">Involvement of migrants in information provision, service design and delivery </t>
  </si>
  <si>
    <t>Cost/availability of  interpreters</t>
  </si>
  <si>
    <t>Information for migrants concerning health education and promotion</t>
  </si>
  <si>
    <t>Information for migrants concerning entitlements and use of health services</t>
  </si>
  <si>
    <t>Administrative discretion and documentation for undocumented migrants</t>
  </si>
  <si>
    <t>a. Conditions for undocumented migrants</t>
  </si>
  <si>
    <t>Administrative discretion and documentation for asylum-seekers</t>
  </si>
  <si>
    <t>a. Conditions for asylum-seekers</t>
  </si>
  <si>
    <t>Administrative discretion and documentation for legal migrants</t>
  </si>
  <si>
    <t>a. Conditions for legal migrants</t>
  </si>
  <si>
    <t>HEALTH</t>
  </si>
  <si>
    <t>Sub-indicator</t>
  </si>
  <si>
    <t>Indicator</t>
  </si>
  <si>
    <t>156a</t>
  </si>
  <si>
    <t>153c</t>
  </si>
  <si>
    <t>152c</t>
  </si>
  <si>
    <t>147a</t>
  </si>
  <si>
    <t xml:space="preserve"> 146a</t>
  </si>
  <si>
    <t>145a</t>
  </si>
  <si>
    <t>h</t>
  </si>
  <si>
    <t>Health Strand</t>
  </si>
  <si>
    <t>Policy strand</t>
  </si>
  <si>
    <t>Evaluation report of the National Roma Inclusion Strategy as an assessment of the implementation of positive measures. This document only applied for period 2015 or earlier so basically during 2016 there were no documents/policies referring to the assessment of positive action measures – that is why we changed the score back to 50. Then later in 2017 new set of documents/strategies was implemented – National Plan for Combating Discrimination (2017-2022) along with the supplementing Action Plan – introducing several measures of assessment of positive actions – so based on these documents we raised the score back to 100.</t>
  </si>
  <si>
    <t xml:space="preserve">National Plan for Combating Discrimination (2017-2022) was adopted on 1 December 2017 together with its first Action Plan (2017-2019). 
External evaluation of the implementation of the first Action Plan for the period 2017-2019 and the goals of the National plan in general are planned to be executed in the last quartal of its implementation.
</t>
  </si>
  <si>
    <t xml:space="preserve">National Roma Inclusion Strategy from 2013 to 2020 (Government of the Republic of Croatia, 2012)
https://pravamanjina.gov.hr/UserDocsImages/arhiva/23102013/National%20Roma%20inclusion%20strategy%202013-2020.eng.pdf
Evaluation of Croatian National Roma Inclusion Strategy: Evaluation Report (Authors: Eben Friedman and Maja Horvat; 2015) https://pravamanjina.gov.hr/UserDocsImages/dokumenti/Evaluation%20of%20Croatian%20NRIS%20-%20Report%20EN.pdf  </t>
  </si>
  <si>
    <t xml:space="preserve">The Ombudsman ha has the powers to assist victims by way of a and b. The Ombudsman has the power to instigate proceedings in own name, and lead own investigation, but the Ombudsman does not have the power to enforce the findings.  </t>
  </si>
  <si>
    <r>
      <rPr>
        <b/>
        <sz val="10"/>
        <rFont val="Calibri"/>
        <family val="2"/>
      </rPr>
      <t xml:space="preserve">Procedures available for victims </t>
    </r>
    <r>
      <rPr>
        <sz val="10"/>
        <rFont val="Calibri"/>
        <family val="2"/>
      </rPr>
      <t xml:space="preserve">- Article 17
(1) A person who claims to be a victim of discrimination under the provisions of this Act shall be authorized to file a lawsuit ...
(2) The requirements of paragraph 1 this Article shall be decided by the court, applying the provisions of the Code of Civil Procedure, unless this Act provides otherwise.
(3) The requirements of paragraph 1 of this section may be brought together with the requirements for the protection of other rights to be decided in a civil action if all the claims are interrelated and if the same court for them, regardless of whether these claims are examined in regular or in a separate civil action, except in cases of trespass. In this case the relevant rules of the dispute in question, unless this Act provides otherwise.         Second option goes under the Criminal Act under the article 125. Violation of Equality
(1) Whoever, on the basis of race, ethnicity, color, sex, language, religion, political or other opinion, national or social origin, property, birth, education, social status, marital or family status, age, medical condition , disability, genetic inheritance, gender identity, expression, sexual orientation or other characteristics deny, restrict or causes other right to acquire goods or receiving services, the right to conduct business, the right to employment and advancement, or anyone on the basis of these differences or affiliations other privileges or benefits, shall be punished by imprisonment of up to three years.   And thirdly, according to to one lawyer we contacted administrative procedures are also there in cases if a person goes before the Administrative procedures but in the cases of violation of Act on General Administrative Procedure, or the Labour Act, or for example Act on gender equality. 
</t>
    </r>
    <r>
      <rPr>
        <b/>
        <sz val="10"/>
        <rFont val="Calibri"/>
        <family val="2"/>
      </rPr>
      <t xml:space="preserve">Shift in burden of proof in procedures </t>
    </r>
    <r>
      <rPr>
        <sz val="10"/>
        <rFont val="Calibri"/>
        <family val="2"/>
      </rPr>
      <t xml:space="preserve"> - Article 20, Burden of proof
(1) If a party in court or other proceedings claims that his/her right to equal treatment pursuant to
provisions of this Act has been violated, he/she shall make it plausible that discrimination has taken
place. In this case, it shall be for the respondent to prove that there has been no discrimination.
(2) The provision of paragraph 1 of this Article shall not apply to misdemeanour and criminal
proceedings.
</t>
    </r>
    <r>
      <rPr>
        <b/>
        <sz val="10"/>
        <rFont val="Calibri"/>
        <family val="2"/>
      </rPr>
      <t>Range of sanctions</t>
    </r>
    <r>
      <rPr>
        <sz val="10"/>
        <rFont val="Calibri"/>
        <family val="2"/>
      </rPr>
      <t xml:space="preserve">  - Article 17 relating to Specific anti-discrimination lawsuits.
</t>
    </r>
  </si>
  <si>
    <t>Article 8, paragraph 4, 6 and paragraph 8 relating to the fields of "health care, housing and access to and supply of goods and services".</t>
  </si>
  <si>
    <t>Article 8, paragraph 3 relating to the fields of "social protection including social care, pension and  healts insurance and unemployment insurance".</t>
  </si>
  <si>
    <t>Article 8, paragraph 2 relating to the fields of "education, science and sports".</t>
  </si>
  <si>
    <t>Article 8, paragraph 1 relating to the fields of "work and working conditions, (…) access to all types of professional guidance, vocational training, professional improvement and requalification.</t>
  </si>
  <si>
    <r>
      <t xml:space="preserve">Article 1, of the Anti-Discrimination Act
Subject matter of the Act (1) This Act provides for the protection and promotion of equality as the highest value of the constitutional order of the Republic of Croatia, creates prerequisites for the realisation of equal opportunities and regulates protection against discrimination on the grounds of </t>
    </r>
    <r>
      <rPr>
        <b/>
        <sz val="10"/>
        <rFont val="Calibri"/>
        <family val="2"/>
      </rPr>
      <t>race</t>
    </r>
    <r>
      <rPr>
        <sz val="10"/>
        <rFont val="Calibri"/>
        <family val="2"/>
      </rPr>
      <t xml:space="preserve"> or </t>
    </r>
    <r>
      <rPr>
        <b/>
        <sz val="10"/>
        <rFont val="Calibri"/>
        <family val="2"/>
      </rPr>
      <t>ethnic</t>
    </r>
    <r>
      <rPr>
        <sz val="10"/>
        <rFont val="Calibri"/>
        <family val="2"/>
      </rPr>
      <t xml:space="preserve"> affiliation or colour, </t>
    </r>
    <r>
      <rPr>
        <b/>
        <sz val="10"/>
        <rFont val="Calibri"/>
        <family val="2"/>
      </rPr>
      <t>gender</t>
    </r>
    <r>
      <rPr>
        <sz val="10"/>
        <rFont val="Calibri"/>
        <family val="2"/>
      </rPr>
      <t xml:space="preserve">, language, </t>
    </r>
    <r>
      <rPr>
        <b/>
        <sz val="10"/>
        <rFont val="Calibri"/>
        <family val="2"/>
      </rPr>
      <t>religion</t>
    </r>
    <r>
      <rPr>
        <sz val="10"/>
        <rFont val="Calibri"/>
        <family val="2"/>
      </rPr>
      <t>, political or o</t>
    </r>
    <r>
      <rPr>
        <b/>
        <sz val="10"/>
        <rFont val="Calibri"/>
        <family val="2"/>
      </rPr>
      <t>ther belief</t>
    </r>
    <r>
      <rPr>
        <sz val="10"/>
        <rFont val="Calibri"/>
        <family val="2"/>
      </rPr>
      <t xml:space="preserve">, </t>
    </r>
    <r>
      <rPr>
        <b/>
        <sz val="10"/>
        <rFont val="Calibri"/>
        <family val="2"/>
      </rPr>
      <t>national</t>
    </r>
    <r>
      <rPr>
        <sz val="10"/>
        <rFont val="Calibri"/>
        <family val="2"/>
      </rPr>
      <t xml:space="preserve"> or social </t>
    </r>
    <r>
      <rPr>
        <b/>
        <sz val="10"/>
        <rFont val="Calibri"/>
        <family val="2"/>
      </rPr>
      <t>origin</t>
    </r>
    <r>
      <rPr>
        <sz val="10"/>
        <rFont val="Calibri"/>
        <family val="2"/>
      </rPr>
      <t>, property, trade union membership, education, social status, marital or family status, age, health condition, disability, genetic heritage, native identity, expression or sexual orientation.</t>
    </r>
  </si>
  <si>
    <r>
      <rPr>
        <b/>
        <sz val="10"/>
        <color theme="1"/>
        <rFont val="Calibri"/>
        <family val="2"/>
      </rPr>
      <t xml:space="preserve">100 </t>
    </r>
    <r>
      <rPr>
        <sz val="10"/>
        <color theme="1"/>
        <rFont val="Calibri"/>
        <family val="2"/>
      </rPr>
      <t xml:space="preserve">- Both of these 
</t>
    </r>
    <r>
      <rPr>
        <b/>
        <sz val="10"/>
        <color theme="1"/>
        <rFont val="Calibri"/>
        <family val="2"/>
      </rPr>
      <t xml:space="preserve">50 </t>
    </r>
    <r>
      <rPr>
        <sz val="10"/>
        <color theme="1"/>
        <rFont val="Calibri"/>
        <family val="2"/>
      </rPr>
      <t xml:space="preserve">- Only A 
</t>
    </r>
    <r>
      <rPr>
        <b/>
        <sz val="10"/>
        <color theme="1"/>
        <rFont val="Calibri"/>
        <family val="2"/>
      </rPr>
      <t xml:space="preserve">0 </t>
    </r>
    <r>
      <rPr>
        <sz val="10"/>
        <color theme="1"/>
        <rFont val="Calibri"/>
        <family val="2"/>
      </rPr>
      <t>- None of these</t>
    </r>
  </si>
  <si>
    <r>
      <rPr>
        <b/>
        <sz val="10"/>
        <color theme="1"/>
        <rFont val="Calibri"/>
        <family val="2"/>
      </rPr>
      <t xml:space="preserve">0 - </t>
    </r>
    <r>
      <rPr>
        <sz val="10"/>
        <color theme="1"/>
        <rFont val="Calibri"/>
        <family val="2"/>
      </rPr>
      <t xml:space="preserve">No specialized Body
</t>
    </r>
    <r>
      <rPr>
        <b/>
        <sz val="10"/>
        <color theme="1"/>
        <rFont val="Calibri"/>
        <family val="2"/>
      </rPr>
      <t>33</t>
    </r>
    <r>
      <rPr>
        <sz val="10"/>
        <color theme="1"/>
        <rFont val="Calibri"/>
        <family val="2"/>
      </rPr>
      <t xml:space="preserve"> - One of these
</t>
    </r>
    <r>
      <rPr>
        <b/>
        <sz val="10"/>
        <color theme="1"/>
        <rFont val="Calibri"/>
        <family val="2"/>
      </rPr>
      <t>67</t>
    </r>
    <r>
      <rPr>
        <sz val="10"/>
        <color theme="1"/>
        <rFont val="Calibri"/>
        <family val="2"/>
      </rPr>
      <t xml:space="preserve"> - Two of these
</t>
    </r>
    <r>
      <rPr>
        <b/>
        <sz val="10"/>
        <color theme="1"/>
        <rFont val="Calibri"/>
        <family val="2"/>
      </rPr>
      <t>100</t>
    </r>
    <r>
      <rPr>
        <sz val="10"/>
        <color theme="1"/>
        <rFont val="Calibri"/>
        <family val="2"/>
      </rPr>
      <t xml:space="preserve"> - Three of these </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</si>
  <si>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t>
    </r>
    <r>
      <rPr>
        <b/>
        <sz val="10"/>
        <color theme="1"/>
        <rFont val="Calibri"/>
        <family val="2"/>
      </rPr>
      <t>0</t>
    </r>
    <r>
      <rPr>
        <sz val="10"/>
        <color theme="1"/>
        <rFont val="Calibri"/>
        <family val="2"/>
      </rPr>
      <t xml:space="preserve"> - Ground A </t>
    </r>
  </si>
  <si>
    <r>
      <rPr>
        <b/>
        <sz val="10"/>
        <color theme="1"/>
        <rFont val="Calibri"/>
        <family val="2"/>
      </rPr>
      <t>0</t>
    </r>
    <r>
      <rPr>
        <sz val="10"/>
        <color theme="1"/>
        <rFont val="Calibri"/>
        <family val="2"/>
      </rPr>
      <t xml:space="preserve"> - None
</t>
    </r>
    <r>
      <rPr>
        <b/>
        <sz val="10"/>
        <color theme="1"/>
        <rFont val="Calibri"/>
        <family val="2"/>
      </rPr>
      <t>25</t>
    </r>
    <r>
      <rPr>
        <sz val="10"/>
        <color theme="1"/>
        <rFont val="Calibri"/>
        <family val="2"/>
      </rPr>
      <t xml:space="preserve"> - One of these 
</t>
    </r>
    <r>
      <rPr>
        <b/>
        <sz val="10"/>
        <color theme="1"/>
        <rFont val="Calibri"/>
        <family val="2"/>
      </rPr>
      <t>50</t>
    </r>
    <r>
      <rPr>
        <sz val="10"/>
        <color theme="1"/>
        <rFont val="Calibri"/>
        <family val="2"/>
      </rPr>
      <t xml:space="preserve"> - Two of these
</t>
    </r>
    <r>
      <rPr>
        <b/>
        <sz val="10"/>
        <color theme="1"/>
        <rFont val="Calibri"/>
        <family val="2"/>
      </rPr>
      <t xml:space="preserve">75 - </t>
    </r>
    <r>
      <rPr>
        <sz val="10"/>
        <color theme="1"/>
        <rFont val="Calibri"/>
        <family val="2"/>
      </rPr>
      <t xml:space="preserve">Three of these
</t>
    </r>
    <r>
      <rPr>
        <b/>
        <sz val="10"/>
        <color theme="1"/>
        <rFont val="Calibri"/>
        <family val="2"/>
      </rPr>
      <t>100</t>
    </r>
    <r>
      <rPr>
        <sz val="10"/>
        <color theme="1"/>
        <rFont val="Calibri"/>
        <family val="2"/>
      </rPr>
      <t xml:space="preserve"> - All four of these </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</si>
  <si>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t>
    </r>
    <r>
      <rPr>
        <b/>
        <sz val="10"/>
        <color theme="1"/>
        <rFont val="Calibri"/>
        <family val="2"/>
      </rPr>
      <t xml:space="preserve">0 </t>
    </r>
    <r>
      <rPr>
        <sz val="10"/>
        <color theme="1"/>
        <rFont val="Calibri"/>
        <family val="2"/>
      </rPr>
      <t>- Ground a, none, or only based on international standards or constitution, subject to judicial interpretation</t>
    </r>
  </si>
  <si>
    <r>
      <rPr>
        <b/>
        <sz val="10"/>
        <color theme="1"/>
        <rFont val="Calibri"/>
        <family val="2"/>
      </rPr>
      <t>100</t>
    </r>
    <r>
      <rPr>
        <sz val="10"/>
        <color theme="1"/>
        <rFont val="Calibri"/>
        <family val="2"/>
      </rPr>
      <t xml:space="preserve"> - All three grounds
</t>
    </r>
    <r>
      <rPr>
        <b/>
        <sz val="10"/>
        <color theme="1"/>
        <rFont val="Calibri"/>
        <family val="2"/>
      </rPr>
      <t>50</t>
    </r>
    <r>
      <rPr>
        <sz val="10"/>
        <color theme="1"/>
        <rFont val="Calibri"/>
        <family val="2"/>
      </rPr>
      <t xml:space="preserve"> - Two grounds (please specify which ones)
</t>
    </r>
    <r>
      <rPr>
        <b/>
        <sz val="10"/>
        <color theme="1"/>
        <rFont val="Calibri"/>
        <family val="2"/>
      </rPr>
      <t>0</t>
    </r>
    <r>
      <rPr>
        <sz val="10"/>
        <color theme="1"/>
        <rFont val="Calibri"/>
        <family val="2"/>
      </rPr>
      <t xml:space="preserve"> - Ground a, none, or only based on international standards or constitution, subject to judicial interpretation</t>
    </r>
  </si>
  <si>
    <t xml:space="preserve">Law provides for:                                             
a) introduction of positive action measures on issues of ethnicity, race or religion that could also benefit people of immigrant background                                              
b) assessment of these measures (ex. research, statistics)                                                                 
Positive action: is a specific temporary measure adopted in order to compensate/or prevent  the disadvantage suffered by a specific group compared to another. </t>
  </si>
  <si>
    <t xml:space="preserve">Specialised Body has the mandate to:
a)  assist victims with independent legal advice to victims on their case
b) assist victims with independently investigation of the facts of the case
c) instigation of own proceedings OR investigations
</t>
  </si>
  <si>
    <t xml:space="preserve">Specialised Equality body has been established with a mandate to combat discrimination on the grounds of:                                                                  
a) race and ethnicity                                  
b) religion and belief                               
c) nationality                                                                     </t>
  </si>
  <si>
    <t xml:space="preserve">
A) Access for victims to all the following procedures: juridical civil, criminal, administrative 
B) Shift in burden of proof in judicial civil OR administrative procedures
C) Legal entities with a legitimate interest in defending the principle of equality may engage in proceedings on behalf OR in support of victims   
D) At least c, e and h of the following sanctions (below)
Sanctions include:           
a) financial compensation to victims for material damages      
b) financial compensation to victims for moral damages/ damages for injuries to feelings                                   
c) restitution of rights lost due to discrimination/ damages in lieu             
d) imposing positive measures on discrimination                                           
e) imposing negative measures to stop offending                                           
f) imposing negative measures to prevent repeat offending                         
g) specific sanctions authorising publication of the verdict (in a non-judicial publication, i.e. not in documents produced by the court)        
h) specific sanctions for legal persons</t>
  </si>
  <si>
    <t>Law covers access to and/or supply of goods and services available to the public, including housing:                                                            
a) race and ethnicity                                
b) religion and belief                                      
c) nationality</t>
  </si>
  <si>
    <t>Law covers social protection, including social security:                    
a) race and ethnicity                                
b) religion and belief                                   
c) nationality</t>
  </si>
  <si>
    <t>Law covers education (primary and secondary level):                          
a) race and ethnicity                                
b) religion and belief                                 
c) nationality</t>
  </si>
  <si>
    <t>Law covers employment and vocational training:       
a) race and ethnicity                                
b) religion and belief                                  
c) nationality</t>
  </si>
  <si>
    <t>Average of gb123-gb126</t>
  </si>
  <si>
    <t xml:space="preserve">Prohibition in the law includes direct and/or indirect discrimination, and/or harassment and/or instruction to discriminate on grounds of:
a) race and ethnicity                                
b) religion and belief                                    
c) nationality                                                                                                                                                                                                                                                                          
C means that nationality/citizenship is a protected ground in national law or established through case law .  If discrimination is prohibited only for  national origin only, please do not chose C. </t>
  </si>
  <si>
    <t xml:space="preserve">Law covers positive action measures </t>
  </si>
  <si>
    <t>Equality bodies</t>
  </si>
  <si>
    <t xml:space="preserve">Mandate of specialised equality body </t>
  </si>
  <si>
    <t>Enforcement mechanisms</t>
  </si>
  <si>
    <t>Access to and supply of public goods and services, including housing</t>
  </si>
  <si>
    <t>Social protection</t>
  </si>
  <si>
    <t>Education</t>
  </si>
  <si>
    <t xml:space="preserve">Employment &amp; vocational training </t>
  </si>
  <si>
    <t>Fields of applications</t>
  </si>
  <si>
    <t xml:space="preserve">Law covers direct/indirect discrimination, harassment, instruction </t>
  </si>
  <si>
    <t>ANTIDISCRIMINATION</t>
  </si>
  <si>
    <t>gb126</t>
  </si>
  <si>
    <t>gb125</t>
  </si>
  <si>
    <t>gb124</t>
  </si>
  <si>
    <t>gb123</t>
  </si>
  <si>
    <t>gd144</t>
  </si>
  <si>
    <t>gd137gd140</t>
  </si>
  <si>
    <t>gd136</t>
  </si>
  <si>
    <t>gc_new  (gc128, 129, 133, 135)</t>
  </si>
  <si>
    <t>gb</t>
  </si>
  <si>
    <t>ga117</t>
  </si>
  <si>
    <t>g</t>
  </si>
  <si>
    <t>Antidiscrimination Strand</t>
  </si>
  <si>
    <t>To acquire Croatian citizenship by naturalization person has to renounce or provide proof that the first citizenship will be renounced. However, this does not apply to applicants who are applying for citizenship based on marriage to Croatian citizens living in Croatia, emigrants and their descendants and foreign citizens and their spouses whose admission to Croatian citizenship is deemed to be in the interest of Republic of Croatia. In general, Croatia allows its citizens the right to have dual citizenship except for certain cases when acquiring citizenship by naturalization. Although there are no special provisions in the law that explicitly regulate this issue, from the interpretation of all provisions of the Act (Official Gazette, 102/2019) and particularly Article 2, it is clear that citizens of the Republic of Croatia are allowed to have dual citizenship. (https://www.dualcitizenshipreport.org/dual-citizenship/croatia/)</t>
  </si>
  <si>
    <t>A foreigner can acquire Croatian citizenship by naturalization if he or she has lived and has had a registered residence in the Republic of Croatia for at least 8 years without interruption until the submission of the request and has been granted foreigner status on his or her permanent residence. (Official Gazette, 102/19, Aliens Act , Art 8)</t>
  </si>
  <si>
    <t>Language requirement - at least B1 level of Croatian language proficiency (in accordance with Regulation on the manner of verifying knowledge of the Croatian language and Latin script Croatian culture and social order in the procedures for acquring Croatian citizenship, 118/12, Art. 2</t>
  </si>
  <si>
    <r>
      <t xml:space="preserve"> </t>
    </r>
    <r>
      <rPr>
        <b/>
        <sz val="10"/>
        <rFont val="Calibri"/>
        <family val="2"/>
      </rPr>
      <t>Renunciation exemptions</t>
    </r>
    <r>
      <rPr>
        <sz val="10"/>
        <rFont val="Calibri"/>
        <family val="2"/>
      </rPr>
      <t>. Exceptions: the spouses of Croatian citizens, emigrants and their descendants, foreign citizens whose admission is deemed to be in the interest of Croatia and the members of Croatian people abroad.</t>
    </r>
  </si>
  <si>
    <t xml:space="preserve">According to Regulation  (Official Gazette 65/2012) stipulated by the Law on Croatian Citizenship „when applying for Croatian citizenship a certificate of impunity by a competent foreign authority of the country of which the applicant is a citizen and the country in which he is a permanent resident – original or a certified photocopy with a translation to Croatian language, not older than 6 months“  need to be submitted.                                                                             </t>
  </si>
  <si>
    <t>B1</t>
  </si>
  <si>
    <t>If the person is not of Croatian  origin or not related to Croatia before the Independence, he/she follows the normal procedure of naturalization.  Otherwise he/she follows the fast procedure called "registration".</t>
  </si>
  <si>
    <t>The amendments that came into force on 1 January 2012 tightened the conditions for foreign 
legal residents, by raising the eligibility bar from 5 to 8 years of interrupted stay in Croatia, 
and introduced a criterion of approved permanent residence in Croatia. Source: http://cadmus.eui.eu/bitstream/handle/1814/29776/NPR_2013_10-Croatia.pdf?sequence=1</t>
  </si>
  <si>
    <r>
      <t xml:space="preserve">100 </t>
    </r>
    <r>
      <rPr>
        <sz val="10"/>
        <color theme="1"/>
        <rFont val="Calibri"/>
        <family val="2"/>
      </rPr>
      <t>- No requirement for anyone</t>
    </r>
    <r>
      <rPr>
        <b/>
        <sz val="10"/>
        <color theme="1"/>
        <rFont val="Calibri"/>
        <family val="2"/>
      </rPr>
      <t xml:space="preserve">
50 </t>
    </r>
    <r>
      <rPr>
        <sz val="10"/>
        <color theme="1"/>
        <rFont val="Calibri"/>
        <family val="2"/>
      </rPr>
      <t>- Yes, but with multiple substantial exemptions: a. On humanitarian grounds (e.g. for refugees, stateless); b. On accessibility grounds (e.g. cost, distance, impossibility))</t>
    </r>
    <r>
      <rPr>
        <b/>
        <sz val="10"/>
        <color theme="1"/>
        <rFont val="Calibri"/>
        <family val="2"/>
      </rPr>
      <t xml:space="preserve">
0 </t>
    </r>
    <r>
      <rPr>
        <sz val="10"/>
        <color theme="1"/>
        <rFont val="Calibri"/>
        <family val="2"/>
      </rPr>
      <t>- Yes, and no substantive exceptions (beyond humanitarian reasons, e.g., exemptions only for spouses, citizens of certain countries /person not being able to renounce origin country citizenship)</t>
    </r>
  </si>
  <si>
    <r>
      <rPr>
        <b/>
        <sz val="10"/>
        <color theme="1"/>
        <rFont val="Calibri"/>
        <family val="2"/>
      </rPr>
      <t xml:space="preserve">100 </t>
    </r>
    <r>
      <rPr>
        <sz val="10"/>
        <color theme="1"/>
        <rFont val="Calibri"/>
        <family val="2"/>
      </rPr>
      <t xml:space="preserve">- Crimes with sentences of imprisonment for ≥ 5 years OR Use of qualifying period instead of refusal
</t>
    </r>
    <r>
      <rPr>
        <b/>
        <sz val="10"/>
        <color theme="1"/>
        <rFont val="Calibri"/>
        <family val="2"/>
      </rPr>
      <t>50</t>
    </r>
    <r>
      <rPr>
        <sz val="10"/>
        <color theme="1"/>
        <rFont val="Calibri"/>
        <family val="2"/>
      </rPr>
      <t xml:space="preserve"> - Crimes with sentences of imprisonment for &lt; 5 years
</t>
    </r>
    <r>
      <rPr>
        <b/>
        <sz val="10"/>
        <color theme="1"/>
        <rFont val="Calibri"/>
        <family val="2"/>
      </rPr>
      <t xml:space="preserve">0 </t>
    </r>
    <r>
      <rPr>
        <sz val="10"/>
        <color theme="1"/>
        <rFont val="Calibri"/>
        <family val="2"/>
      </rPr>
      <t>- For other offences (e.g. misdemeanours, minor offenses, pending criminal procedure)</t>
    </r>
  </si>
  <si>
    <r>
      <rPr>
        <b/>
        <sz val="10"/>
        <color theme="1"/>
        <rFont val="Calibri"/>
        <family val="2"/>
      </rPr>
      <t>100</t>
    </r>
    <r>
      <rPr>
        <sz val="10"/>
        <color theme="1"/>
        <rFont val="Calibri"/>
        <family val="2"/>
      </rPr>
      <t xml:space="preserve"> - None 
</t>
    </r>
    <r>
      <rPr>
        <b/>
        <sz val="10"/>
        <color theme="1"/>
        <rFont val="Calibri"/>
        <family val="2"/>
      </rPr>
      <t>50</t>
    </r>
    <r>
      <rPr>
        <sz val="10"/>
        <color theme="1"/>
        <rFont val="Calibri"/>
        <family val="2"/>
      </rPr>
      <t xml:space="preserve"> - Minimum income (e.g. acknowledged level of poverty threshold)/no income source is excluded
</t>
    </r>
    <r>
      <rPr>
        <b/>
        <sz val="10"/>
        <color theme="1"/>
        <rFont val="Calibri"/>
        <family val="2"/>
      </rPr>
      <t>0</t>
    </r>
    <r>
      <rPr>
        <sz val="10"/>
        <color theme="1"/>
        <rFont val="Calibri"/>
        <family val="2"/>
      </rPr>
      <t xml:space="preserve"> - Additional requirements (e.g. employment, stable and sufficient resources, higher levels of income)</t>
    </r>
  </si>
  <si>
    <r>
      <rPr>
        <b/>
        <sz val="10"/>
        <color theme="1"/>
        <rFont val="Calibri"/>
        <family val="2"/>
      </rPr>
      <t>100</t>
    </r>
    <r>
      <rPr>
        <sz val="10"/>
        <color theme="1"/>
        <rFont val="Calibri"/>
        <family val="2"/>
      </rPr>
      <t xml:space="preserve"> - No Requirement OR Voluntary provision of information (please specify which)
</t>
    </r>
    <r>
      <rPr>
        <b/>
        <sz val="10"/>
        <color theme="1"/>
        <rFont val="Calibri"/>
        <family val="2"/>
      </rPr>
      <t>50</t>
    </r>
    <r>
      <rPr>
        <sz val="10"/>
        <color theme="1"/>
        <rFont val="Calibri"/>
        <family val="2"/>
      </rPr>
      <t xml:space="preserve"> - Requirement to complete a course
</t>
    </r>
    <r>
      <rPr>
        <b/>
        <sz val="10"/>
        <color theme="1"/>
        <rFont val="Calibri"/>
        <family val="2"/>
      </rPr>
      <t xml:space="preserve">0 </t>
    </r>
    <r>
      <rPr>
        <sz val="10"/>
        <color theme="1"/>
        <rFont val="Calibri"/>
        <family val="2"/>
      </rPr>
      <t>- Requirement to pass an integration test/assessment</t>
    </r>
  </si>
  <si>
    <r>
      <rPr>
        <b/>
        <sz val="10"/>
        <color theme="1"/>
        <rFont val="Calibri"/>
        <family val="2"/>
      </rPr>
      <t>100</t>
    </r>
    <r>
      <rPr>
        <sz val="10"/>
        <color theme="1"/>
        <rFont val="Calibri"/>
        <family val="2"/>
      </rPr>
      <t xml:space="preserve"> - No Assessment OR A1 or less set as standard (please specify which)
</t>
    </r>
    <r>
      <rPr>
        <b/>
        <sz val="10"/>
        <color theme="1"/>
        <rFont val="Calibri"/>
        <family val="2"/>
      </rPr>
      <t>50</t>
    </r>
    <r>
      <rPr>
        <sz val="10"/>
        <color theme="1"/>
        <rFont val="Calibri"/>
        <family val="2"/>
      </rPr>
      <t xml:space="preserve"> - A2 set as standard
</t>
    </r>
    <r>
      <rPr>
        <b/>
        <sz val="10"/>
        <color theme="1"/>
        <rFont val="Calibri"/>
        <family val="2"/>
      </rPr>
      <t>0</t>
    </r>
    <r>
      <rPr>
        <sz val="10"/>
        <color theme="1"/>
        <rFont val="Calibri"/>
        <family val="2"/>
      </rPr>
      <t xml:space="preserve"> - B1 or higher set as standard. OR no standards, based on administrative discretion.(please specify which)</t>
    </r>
  </si>
  <si>
    <r>
      <rPr>
        <b/>
        <sz val="10"/>
        <color theme="1"/>
        <rFont val="Calibri"/>
        <family val="2"/>
      </rPr>
      <t>100</t>
    </r>
    <r>
      <rPr>
        <sz val="10"/>
        <color theme="1"/>
        <rFont val="Calibri"/>
        <family val="2"/>
      </rPr>
      <t xml:space="preserve"> - Automatic at birth – unconditional
</t>
    </r>
    <r>
      <rPr>
        <b/>
        <sz val="10"/>
        <color theme="1"/>
        <rFont val="Calibri"/>
        <family val="2"/>
      </rPr>
      <t>67 -</t>
    </r>
    <r>
      <rPr>
        <sz val="10"/>
        <color theme="1"/>
        <rFont val="Calibri"/>
        <family val="2"/>
      </rPr>
      <t xml:space="preserve"> Automatic, but attached to conditions related to the parents’ status or to other requirements (e.g., age of majority)
</t>
    </r>
    <r>
      <rPr>
        <b/>
        <sz val="10"/>
        <color theme="1"/>
        <rFont val="Calibri"/>
        <family val="2"/>
      </rPr>
      <t>33</t>
    </r>
    <r>
      <rPr>
        <sz val="10"/>
        <color theme="1"/>
        <rFont val="Calibri"/>
        <family val="2"/>
      </rPr>
      <t xml:space="preserve"> - Upon simple application or declaration after birth
</t>
    </r>
    <r>
      <rPr>
        <b/>
        <sz val="10"/>
        <color theme="1"/>
        <rFont val="Calibri"/>
        <family val="2"/>
      </rPr>
      <t xml:space="preserve">0 - </t>
    </r>
    <r>
      <rPr>
        <sz val="10"/>
        <color theme="1"/>
        <rFont val="Calibri"/>
        <family val="2"/>
      </rPr>
      <t xml:space="preserve">naturalization procedure (facilitated or not) </t>
    </r>
  </si>
  <si>
    <r>
      <rPr>
        <b/>
        <sz val="10"/>
        <color theme="1"/>
        <rFont val="Calibri"/>
        <family val="2"/>
      </rPr>
      <t>100</t>
    </r>
    <r>
      <rPr>
        <sz val="10"/>
        <color theme="1"/>
        <rFont val="Calibri"/>
        <family val="2"/>
      </rPr>
      <t xml:space="preserve"> - After ≤ 5 years of total residence(please specify)
</t>
    </r>
    <r>
      <rPr>
        <b/>
        <sz val="10"/>
        <color theme="1"/>
        <rFont val="Calibri"/>
        <family val="2"/>
      </rPr>
      <t>50</t>
    </r>
    <r>
      <rPr>
        <sz val="10"/>
        <color theme="1"/>
        <rFont val="Calibri"/>
        <family val="2"/>
      </rPr>
      <t xml:space="preserve"> - After &gt; 5 &lt; 10 years of total residence (please specify)
</t>
    </r>
    <r>
      <rPr>
        <b/>
        <sz val="10"/>
        <color theme="1"/>
        <rFont val="Calibri"/>
        <family val="2"/>
      </rPr>
      <t>0</t>
    </r>
    <r>
      <rPr>
        <sz val="10"/>
        <color theme="1"/>
        <rFont val="Calibri"/>
        <family val="2"/>
      </rPr>
      <t xml:space="preserve"> - After ≥ 10 years of total residence (please specify)</t>
    </r>
  </si>
  <si>
    <t>Is there a requirement to renounce foreign nationality before naturalization for first generation immigrants?</t>
  </si>
  <si>
    <t xml:space="preserve">Criminal record requirement
Note: Ground for rejection or application of a qualifying period </t>
  </si>
  <si>
    <t xml:space="preserve">Economic resources requirement </t>
  </si>
  <si>
    <t>Citizenship/integration requirement 
Note: Can be test, interview, or other for country of assessments.</t>
  </si>
  <si>
    <t>Language requirement 
Note: Can be test, interview, completion of course, or other for country of assessments.</t>
  </si>
  <si>
    <t>Average of  naturalization requirements</t>
  </si>
  <si>
    <t>Can citizenship be acquired by children born on the territory to nonnational parents or by immigrant children (socialisation)?</t>
  </si>
  <si>
    <t xml:space="preserve">Residence requirement for ordinary legal residents
Note: "Residence" is defined as the whole period of lawful and habitual stay since entry. For instance, if the requirement is 5 years as a permanent residence, which itself can only be obtained after 5 years' residence, please select "After ≥ 10 years"
(Please specify in the comment box the exact number of years required)
</t>
  </si>
  <si>
    <t>Dual Citizenship</t>
  </si>
  <si>
    <t>Criminal records</t>
  </si>
  <si>
    <t>Economic resources</t>
  </si>
  <si>
    <t>Naturalisation integration form</t>
  </si>
  <si>
    <t>Naturalisation language level</t>
  </si>
  <si>
    <t>Naturalisation requirements</t>
  </si>
  <si>
    <t>Citizenship for immigrant children (birthright and socialisation)</t>
  </si>
  <si>
    <t xml:space="preserve">Residence conditions for ordinary naturalisation </t>
  </si>
  <si>
    <t>Citizenship</t>
  </si>
  <si>
    <t xml:space="preserve"> fb107 </t>
  </si>
  <si>
    <t>fb106</t>
  </si>
  <si>
    <t xml:space="preserve"> fb105a</t>
  </si>
  <si>
    <t>fb104a</t>
  </si>
  <si>
    <t>fd115ab</t>
  </si>
  <si>
    <t xml:space="preserve">fb_new </t>
  </si>
  <si>
    <t>fa102_new</t>
  </si>
  <si>
    <t>fa98</t>
  </si>
  <si>
    <t>f</t>
  </si>
  <si>
    <t>Citizenship Strand</t>
  </si>
  <si>
    <t>The permanent stay of a TCN will be terminated if he/she moves out of the Republic of Croatia or stays abroad without interruptions for over one-year period.
The permanent stay of a TCN with a long-term residence status (e.g. granted by another EEA country) will be terminated if he/she stays abroad (outside of the EEA) without interruptions for 12 months, or stays outside of Croatia longer than six years.</t>
  </si>
  <si>
    <t>A third country national must have a monthly financial means of support in the amount of 3 times the basis for estimating the social assistance. The amount is increased for each family member (1,25 times for two-member families, additional 1 time for each family member). Means of support can come from  sources such as tax resolution, pensions or scholarships. If supported by the spouse or a family member (member of TCN's household), a member of the household should give a written statement that he/she will cover all costs associated with the time of the TCN's stay in the Republic of Croatia. The income cannot come from social assistance and benefits. Therefore, economic resources requirement is higher than social assistance, not limited to employment, but excludes social assistance and benefits.</t>
  </si>
  <si>
    <t>For aliens with permanent residence stay.</t>
  </si>
  <si>
    <t>The permanent stay of an alien will be terminated if he moved out of the Republic of Croatia or stayed abroad without interruptions for a period over one year.</t>
  </si>
  <si>
    <t>Unlimited duration.</t>
  </si>
  <si>
    <t>An alien must have a monthly financial means of support in the amount of 400% of the basis for estimating the social assistance. The amount is increased for each family member. Means of support could come from  sources such as tax resolution, pensions or scholarships. If supported by a spouse or a family member (member of an alien's household), a member of the household should give a written statement that he/she will cover all costs associated with the time of the alien's stay in the Republic of Croatia. The income cannot come from social assistance and benefits (in effect at least since 2012).</t>
  </si>
  <si>
    <t>B1 standard.</t>
  </si>
  <si>
    <t>Permanent stay will be granted if an alien had approved temporary stay, asylum or subsidiary protection for an uninterrupted period of five years before the submission of the application. The time required for granting permanent stay will not include stay and work permit issued to seasonal workers, daily migrant workers and service providers on behalf of a foreign employer and the time spent serving one's prison sentence.
The Foreigners Act states the uninterrupted period of five years, without the exact number of months required.</t>
  </si>
  <si>
    <r>
      <rPr>
        <b/>
        <sz val="10"/>
        <color theme="1"/>
        <rFont val="Calibri"/>
        <family val="2"/>
      </rPr>
      <t>100</t>
    </r>
    <r>
      <rPr>
        <sz val="10"/>
        <color theme="1"/>
        <rFont val="Calibri"/>
        <family val="2"/>
      </rPr>
      <t xml:space="preserve"> - Equal access with nationals 
</t>
    </r>
    <r>
      <rPr>
        <b/>
        <sz val="10"/>
        <color theme="1"/>
        <rFont val="Calibri"/>
        <family val="2"/>
      </rPr>
      <t>50</t>
    </r>
    <r>
      <rPr>
        <sz val="10"/>
        <color theme="1"/>
        <rFont val="Calibri"/>
        <family val="2"/>
      </rPr>
      <t xml:space="preserve"> - Priority to nationals
</t>
    </r>
    <r>
      <rPr>
        <b/>
        <sz val="10"/>
        <color theme="1"/>
        <rFont val="Calibri"/>
        <family val="2"/>
      </rPr>
      <t>0</t>
    </r>
    <r>
      <rPr>
        <sz val="10"/>
        <color theme="1"/>
        <rFont val="Calibri"/>
        <family val="2"/>
      </rPr>
      <t xml:space="preserve"> - Other limiting conditions apply</t>
    </r>
  </si>
  <si>
    <r>
      <rPr>
        <b/>
        <sz val="10"/>
        <color theme="1"/>
        <rFont val="Calibri"/>
        <family val="2"/>
      </rPr>
      <t xml:space="preserve">100 - </t>
    </r>
    <r>
      <rPr>
        <sz val="10"/>
        <color theme="1"/>
        <rFont val="Calibri"/>
        <family val="2"/>
      </rPr>
      <t xml:space="preserve">≥ 3 years
</t>
    </r>
    <r>
      <rPr>
        <b/>
        <sz val="10"/>
        <color theme="1"/>
        <rFont val="Calibri"/>
        <family val="2"/>
      </rPr>
      <t>50</t>
    </r>
    <r>
      <rPr>
        <sz val="10"/>
        <color theme="1"/>
        <rFont val="Calibri"/>
        <family val="2"/>
      </rPr>
      <t xml:space="preserve"> - 1 year&lt; , &lt; 3 years
</t>
    </r>
    <r>
      <rPr>
        <b/>
        <sz val="10"/>
        <color theme="1"/>
        <rFont val="Calibri"/>
        <family val="2"/>
      </rPr>
      <t xml:space="preserve">0 - </t>
    </r>
    <r>
      <rPr>
        <sz val="10"/>
        <color theme="1"/>
        <rFont val="Calibri"/>
        <family val="2"/>
      </rPr>
      <t>≤ 1  year</t>
    </r>
  </si>
  <si>
    <r>
      <rPr>
        <b/>
        <sz val="10"/>
        <color theme="1"/>
        <rFont val="Calibri"/>
        <family val="2"/>
      </rPr>
      <t xml:space="preserve">100 - </t>
    </r>
    <r>
      <rPr>
        <sz val="10"/>
        <color theme="1"/>
        <rFont val="Calibri"/>
        <family val="2"/>
      </rPr>
      <t xml:space="preserve">Automatically
</t>
    </r>
    <r>
      <rPr>
        <b/>
        <sz val="10"/>
        <color theme="1"/>
        <rFont val="Calibri"/>
        <family val="2"/>
      </rPr>
      <t>50</t>
    </r>
    <r>
      <rPr>
        <sz val="10"/>
        <color theme="1"/>
        <rFont val="Calibri"/>
        <family val="2"/>
      </rPr>
      <t xml:space="preserve"> - Upon application
</t>
    </r>
    <r>
      <rPr>
        <b/>
        <sz val="10"/>
        <color theme="1"/>
        <rFont val="Calibri"/>
        <family val="2"/>
      </rPr>
      <t>0</t>
    </r>
    <r>
      <rPr>
        <sz val="10"/>
        <color theme="1"/>
        <rFont val="Calibri"/>
        <family val="2"/>
      </rPr>
      <t xml:space="preserve"> - Provided original requirements are still met </t>
    </r>
  </si>
  <si>
    <r>
      <rPr>
        <b/>
        <sz val="10"/>
        <color theme="1"/>
        <rFont val="Calibri"/>
        <family val="2"/>
      </rPr>
      <t>100 -</t>
    </r>
    <r>
      <rPr>
        <sz val="10"/>
        <color theme="1"/>
        <rFont val="Calibri"/>
        <family val="2"/>
      </rPr>
      <t xml:space="preserve"> &gt; 5 years
</t>
    </r>
    <r>
      <rPr>
        <b/>
        <sz val="10"/>
        <color theme="1"/>
        <rFont val="Calibri"/>
        <family val="2"/>
      </rPr>
      <t>50</t>
    </r>
    <r>
      <rPr>
        <sz val="10"/>
        <color theme="1"/>
        <rFont val="Calibri"/>
        <family val="2"/>
      </rPr>
      <t xml:space="preserve"> - 5 years 
</t>
    </r>
    <r>
      <rPr>
        <b/>
        <sz val="10"/>
        <color theme="1"/>
        <rFont val="Calibri"/>
        <family val="2"/>
      </rPr>
      <t>0</t>
    </r>
    <r>
      <rPr>
        <sz val="10"/>
        <color theme="1"/>
        <rFont val="Calibri"/>
        <family val="2"/>
      </rPr>
      <t xml:space="preserve"> - &lt; 5 years</t>
    </r>
  </si>
  <si>
    <r>
      <rPr>
        <b/>
        <sz val="10"/>
        <color theme="1"/>
        <rFont val="Calibri"/>
        <family val="2"/>
      </rPr>
      <t>100</t>
    </r>
    <r>
      <rPr>
        <sz val="10"/>
        <color theme="1"/>
        <rFont val="Calibri"/>
        <family val="2"/>
      </rPr>
      <t xml:space="preserve"> - None or at/below level of social assistance and no income source is excluded (please specify)
</t>
    </r>
    <r>
      <rPr>
        <b/>
        <sz val="10"/>
        <color theme="1"/>
        <rFont val="Calibri"/>
        <family val="2"/>
      </rPr>
      <t>50</t>
    </r>
    <r>
      <rPr>
        <sz val="10"/>
        <color theme="1"/>
        <rFont val="Calibri"/>
        <family val="2"/>
      </rPr>
      <t xml:space="preserve"> - Higher than social assistance and no income source is excluded
</t>
    </r>
    <r>
      <rPr>
        <b/>
        <sz val="10"/>
        <color theme="1"/>
        <rFont val="Calibri"/>
        <family val="2"/>
      </rPr>
      <t>0</t>
    </r>
    <r>
      <rPr>
        <sz val="10"/>
        <color theme="1"/>
        <rFont val="Calibri"/>
        <family val="2"/>
      </rPr>
      <t xml:space="preserve"> - Income source linked to employment or no use of social assistance</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</si>
  <si>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</si>
  <si>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r>
      <rPr>
        <b/>
        <sz val="10"/>
        <color theme="1"/>
        <rFont val="Calibri"/>
        <family val="2"/>
      </rPr>
      <t>100 -</t>
    </r>
    <r>
      <rPr>
        <sz val="10"/>
        <color theme="1"/>
        <rFont val="Calibri"/>
        <family val="2"/>
      </rPr>
      <t xml:space="preserve"> &lt; 5 years 
</t>
    </r>
    <r>
      <rPr>
        <b/>
        <sz val="10"/>
        <color theme="1"/>
        <rFont val="Calibri"/>
        <family val="2"/>
      </rPr>
      <t>50</t>
    </r>
    <r>
      <rPr>
        <sz val="10"/>
        <color theme="1"/>
        <rFont val="Calibri"/>
        <family val="2"/>
      </rPr>
      <t xml:space="preserve"> - 5 years
</t>
    </r>
    <r>
      <rPr>
        <b/>
        <sz val="10"/>
        <color theme="1"/>
        <rFont val="Calibri"/>
        <family val="2"/>
      </rPr>
      <t>0</t>
    </r>
    <r>
      <rPr>
        <sz val="10"/>
        <color theme="1"/>
        <rFont val="Calibri"/>
        <family val="2"/>
      </rPr>
      <t xml:space="preserve"> - &gt; 5 years or no legal entitlement to permanent residence for ordinary residents</t>
    </r>
  </si>
  <si>
    <t>Access to social security (unemployment benefits, old age pension, invalidity benefits, maternity leave, family benefits, social assistance)</t>
  </si>
  <si>
    <t>Periods of absence allowed for renewal, after granting of status (continuous or cumulative)
Note: for EU countries, this refers to time outside the EU.</t>
  </si>
  <si>
    <t>Renewable permit</t>
  </si>
  <si>
    <t>Duration of validity of permit</t>
  </si>
  <si>
    <t>Economic resources requirement</t>
  </si>
  <si>
    <t>a. LTR language form
Form of language requirement  (if no requirement, skip to question 84c
Note: Can be test, interview, completion of course, or other for country of assessments.</t>
  </si>
  <si>
    <t>Required time of habitual residence
(Please specify in the comment box the exact number of months required)</t>
  </si>
  <si>
    <t>Accesso to social security and assistance</t>
  </si>
  <si>
    <t>Periods of absence allowed</t>
  </si>
  <si>
    <t>Duration of validity</t>
  </si>
  <si>
    <t>Language requirement</t>
  </si>
  <si>
    <t xml:space="preserve">Residence period </t>
  </si>
  <si>
    <t>PERMANENT RESIDENCE</t>
  </si>
  <si>
    <t>ed96</t>
  </si>
  <si>
    <t>eb90</t>
  </si>
  <si>
    <t>eb89</t>
  </si>
  <si>
    <t>eb88</t>
  </si>
  <si>
    <t>eb85</t>
  </si>
  <si>
    <t>eb84a</t>
  </si>
  <si>
    <t>ea80</t>
  </si>
  <si>
    <t>d</t>
  </si>
  <si>
    <t>Permanent Residence Strand</t>
  </si>
  <si>
    <t>According to the Directive 2014/54/EU of the European Parliament and of the Council of 16 April 2014 Croatian Ministry of Labour and Pension System started up the Internet portal „migracije.hr“ [migration.hr] which provides unified access to the information on the exercise of rights in all the areas covered by the coordination of the social security system, i.e. within the area of free of movement of migrant workers within the EU.</t>
  </si>
  <si>
    <t>Adoption and implementation of the Action Plan for Integration of Persons Who Have Been Granted International Protection for the Period from 2017 to 2019</t>
  </si>
  <si>
    <t>Public funding of all organisations (including the immigrant organisations/associations) is regulated though Regulation on the Criteria, Standards and Procedures for Financing and Contracting Programmes and Projects of Public Benefit Interest Implemented by Associations (Official Gazette 26/2015)</t>
  </si>
  <si>
    <t xml:space="preserve">No immigrant organisations.
Immigrants have the right to freely join and form the associations and join the organisations representing employees or employers or other kinds of organisations. </t>
  </si>
  <si>
    <t xml:space="preserve">The action plan lays down activities that must continuously be implemented with other relevant bodies dealing with education, healthcare, social policy, employment, culture, housing, internal affairs, external affairs, the State Office for Croats Abroad, units of local and regional self-government, scientific institutions, the Croatian Red Cross and civil society organisations. It is not yet officially translated and Croatian version could be found here:
http://www.uljppnm.vlada.hr/images/akcijski%20plan%2024_7_2013.doc
Croatia is a part of European Migration Network (EMN) since its EU accession. In the Republic of Croatia the role of National Contact Point (NCP) was carried by the Ministry of Interior from 2013 until 2015, and from 2015 until the end of 2018 it was carried by the International Organization for Migration (IOM). From January 2019, the role of National Contact Point for Croatia is once again carried by the Ministry of Interior. National Contact Points provide thorough information on migration and asylum policies and strategies, coordinate EMN activities and produce various publications. (https://emn.gov.hr/en)
</t>
  </si>
  <si>
    <t>Governmental offices providing regular consultation: 
Central State Office for Croats Abroad (https://hrvatiizvanrh.gov.hr/about-us/2165)
Croatian Government's Office for Human Rights and Rights of National Minorities (https://ljudskaprava.gov.hr/)</t>
  </si>
  <si>
    <t xml:space="preserve">Founders or members of a political party may only be Croatian citizens.  According to the Political Parties Act, a political party may be established by a minimum of one hundred Croatian citizens. Only Croatian citizen of legal age and with legal capacity may become a member of a political party.  </t>
  </si>
  <si>
    <t xml:space="preserve">Only if obtained Croatian citizenship.
According to the Law, the right to vote on the Presidential or Parliamental Elections have only the Croatian citizens who have reached the age of eighteen years (Act on Voters’ Registry). Further on, Croatian citizen who have reached the age of eighteen years as well as nationals of other Member States of the European Union, who have permanent or temporary residence in the Republic of Croatia under the Aliens Act and provided they submit a request for entry on the electoral roll to the authority competent for maintaining the electoral roll at the latest 30 days before the election, are entitled to vote in the Elections of members to the European Parliament from the Republic of Croatia. Right to be elected member of the European Parliament  have all Croatian citizen who have reached the age of eighteen years as well as nationals of other Member States of the European Union, who have permanent or temporary residence in the Republic of Croatia under the Aliens Act, if they are eligible to stand as a candidate pursuant to the Act on the Elections of Members of Parliament from the Republic of Croatia to the European Parliament and provided that in the Republic of Croatia and Member State of the European Union they are citizen of, they were not deprived of their right to stand as a candidate by an individual court judgement or administrative decision against which legal remedy can be filed, as well as that they are enrolled into the voters' registry of the Republic of Croatia. The same applies for the Local elections: Nationals of the European Union Member States, residing either permanently or temporarily in the unit holding the election, have the right to vote for members of the representative body of that unit and to stand as a candidate for members of the representative body of that unit.
According to the Act on Referendum and Other Forms of Personal Participation in State Government and Local and Regional Self-Government only the Croatian citizens have the right to vote on state-level referendum while on local-level voting right have all citizens who have registered residence within the local unit.
Precondition for obtaining Croatian citizenship by naturalization is 8 year long uninterrupted residence in Croatia (Act on Croatian Citizenship, Art 8). </t>
  </si>
  <si>
    <r>
      <rPr>
        <b/>
        <sz val="10"/>
        <color theme="1"/>
        <rFont val="Calibri"/>
        <family val="2"/>
      </rPr>
      <t>100</t>
    </r>
    <r>
      <rPr>
        <sz val="10"/>
        <color theme="1"/>
        <rFont val="Calibri"/>
        <family val="2"/>
      </rPr>
      <t xml:space="preserve"> - Funding or support (in kind) for immigrant organisations involved in consultation and advice at national level without further conditions than being a partner in talks 
</t>
    </r>
    <r>
      <rPr>
        <b/>
        <sz val="10"/>
        <color theme="1"/>
        <rFont val="Calibri"/>
        <family val="2"/>
      </rPr>
      <t>50</t>
    </r>
    <r>
      <rPr>
        <sz val="10"/>
        <color theme="1"/>
        <rFont val="Calibri"/>
        <family val="2"/>
      </rPr>
      <t xml:space="preserve"> - Funding or support (in kind) dependent on criteria set by the state (beyond being a partner in consultation and different than for non-immigrant groups) 
</t>
    </r>
    <r>
      <rPr>
        <b/>
        <sz val="10"/>
        <color theme="1"/>
        <rFont val="Calibri"/>
        <family val="2"/>
      </rPr>
      <t>0</t>
    </r>
    <r>
      <rPr>
        <sz val="10"/>
        <color theme="1"/>
        <rFont val="Calibri"/>
        <family val="2"/>
      </rPr>
      <t xml:space="preserve"> - No support funding</t>
    </r>
  </si>
  <si>
    <r>
      <t xml:space="preserve">100 </t>
    </r>
    <r>
      <rPr>
        <sz val="10"/>
        <color theme="1"/>
        <rFont val="Calibri"/>
        <family val="2"/>
      </rPr>
      <t>- Policy of information  by state targeted at migrant on individual basis (through individualised meeting or one-stop-shop)</t>
    </r>
    <r>
      <rPr>
        <b/>
        <sz val="10"/>
        <color theme="1"/>
        <rFont val="Calibri"/>
        <family val="2"/>
      </rPr>
      <t xml:space="preserve">
50 </t>
    </r>
    <r>
      <rPr>
        <sz val="10"/>
        <color theme="1"/>
        <rFont val="Calibri"/>
        <family val="2"/>
      </rPr>
      <t>- Policy of information on general basis  (through individual campaigns in certain regions, brochures, websites updated on a regular basis)</t>
    </r>
    <r>
      <rPr>
        <b/>
        <sz val="10"/>
        <color theme="1"/>
        <rFont val="Calibri"/>
        <family val="2"/>
      </rPr>
      <t xml:space="preserve">
0</t>
    </r>
    <r>
      <rPr>
        <sz val="10"/>
        <color theme="1"/>
        <rFont val="Calibri"/>
        <family val="2"/>
      </rPr>
      <t xml:space="preserve"> - No active policy of information in the last year</t>
    </r>
  </si>
  <si>
    <r>
      <rPr>
        <b/>
        <sz val="10"/>
        <color theme="1"/>
        <rFont val="Calibri"/>
        <family val="2"/>
      </rPr>
      <t>100</t>
    </r>
    <r>
      <rPr>
        <sz val="10"/>
        <color theme="1"/>
        <rFont val="Calibri"/>
        <family val="2"/>
      </rPr>
      <t xml:space="preserve"> - Regular consultation, together with a) anf b) 
</t>
    </r>
    <r>
      <rPr>
        <b/>
        <sz val="10"/>
        <color theme="1"/>
        <rFont val="Calibri"/>
        <family val="2"/>
      </rPr>
      <t>75</t>
    </r>
    <r>
      <rPr>
        <sz val="10"/>
        <color theme="1"/>
        <rFont val="Calibri"/>
        <family val="2"/>
      </rPr>
      <t xml:space="preserve"> -  Regular consultation, with members elected or appointed by foreign residents or associations (with or without state intervention)
</t>
    </r>
    <r>
      <rPr>
        <b/>
        <sz val="10"/>
        <color theme="1"/>
        <rFont val="Calibri"/>
        <family val="2"/>
      </rPr>
      <t>50</t>
    </r>
    <r>
      <rPr>
        <sz val="10"/>
        <color theme="1"/>
        <rFont val="Calibri"/>
        <family val="2"/>
      </rPr>
      <t xml:space="preserve"> - Regular consultation of foreign residents on national level, with members selected/appointed by state only
</t>
    </r>
    <r>
      <rPr>
        <b/>
        <sz val="10"/>
        <color theme="1"/>
        <rFont val="Calibri"/>
        <family val="2"/>
      </rPr>
      <t>25</t>
    </r>
    <r>
      <rPr>
        <sz val="10"/>
        <color theme="1"/>
        <rFont val="Calibri"/>
        <family val="2"/>
      </rPr>
      <t xml:space="preserve">  - ad-hoc consultation of foreign residents on national level
</t>
    </r>
    <r>
      <rPr>
        <b/>
        <sz val="10"/>
        <color theme="1"/>
        <rFont val="Calibri"/>
        <family val="2"/>
      </rPr>
      <t xml:space="preserve">0 </t>
    </r>
    <r>
      <rPr>
        <sz val="10"/>
        <color theme="1"/>
        <rFont val="Calibri"/>
        <family val="2"/>
      </rPr>
      <t xml:space="preserve">- No consultation at the national level
</t>
    </r>
  </si>
  <si>
    <r>
      <rPr>
        <b/>
        <sz val="10"/>
        <color theme="1"/>
        <rFont val="Calibri"/>
        <family val="2"/>
      </rPr>
      <t>100</t>
    </r>
    <r>
      <rPr>
        <sz val="10"/>
        <color theme="1"/>
        <rFont val="Calibri"/>
        <family val="2"/>
      </rPr>
      <t xml:space="preserve"> - Equal access with nationals (no restrictions imposed by government)
</t>
    </r>
    <r>
      <rPr>
        <b/>
        <sz val="10"/>
        <color theme="1"/>
        <rFont val="Calibri"/>
        <family val="2"/>
      </rPr>
      <t>50</t>
    </r>
    <r>
      <rPr>
        <sz val="10"/>
        <color theme="1"/>
        <rFont val="Calibri"/>
        <family val="2"/>
      </rPr>
      <t xml:space="preserve"> - Restricted access to internal elected positions
</t>
    </r>
    <r>
      <rPr>
        <b/>
        <sz val="10"/>
        <color theme="1"/>
        <rFont val="Calibri"/>
        <family val="2"/>
      </rPr>
      <t>0</t>
    </r>
    <r>
      <rPr>
        <sz val="10"/>
        <color theme="1"/>
        <rFont val="Calibri"/>
        <family val="2"/>
      </rPr>
      <t xml:space="preserve"> - Other official/legal restrictions appl</t>
    </r>
  </si>
  <si>
    <r>
      <rPr>
        <b/>
        <sz val="10"/>
        <color theme="1"/>
        <rFont val="Calibri"/>
        <family val="2"/>
      </rPr>
      <t>0</t>
    </r>
    <r>
      <rPr>
        <sz val="10"/>
        <color theme="1"/>
        <rFont val="Calibri"/>
        <family val="2"/>
      </rPr>
      <t xml:space="preserve"> - No right to vote in local elections for foreign or non-EU citizens
</t>
    </r>
    <r>
      <rPr>
        <b/>
        <sz val="10"/>
        <color theme="1"/>
        <rFont val="Calibri"/>
        <family val="2"/>
      </rPr>
      <t>25</t>
    </r>
    <r>
      <rPr>
        <sz val="10"/>
        <color theme="1"/>
        <rFont val="Calibri"/>
        <family val="2"/>
      </rPr>
      <t xml:space="preserve"> - Local right to vote but with major restrictions (more than five years of residence, reciprocity, other special conditions or special registration procedure, or only in certain municipalities)
</t>
    </r>
    <r>
      <rPr>
        <b/>
        <sz val="10"/>
        <color theme="1"/>
        <rFont val="Calibri"/>
        <family val="2"/>
      </rPr>
      <t>50</t>
    </r>
    <r>
      <rPr>
        <sz val="10"/>
        <color theme="1"/>
        <rFont val="Calibri"/>
        <family val="2"/>
      </rPr>
      <t xml:space="preserve"> - Local right to vote (no restrictions: Equal rights as nationals or requirement of less than or equal to five years of residence) and  no or restricted right to stand in local elections
</t>
    </r>
    <r>
      <rPr>
        <b/>
        <sz val="10"/>
        <color theme="1"/>
        <rFont val="Calibri"/>
        <family val="2"/>
      </rPr>
      <t>75</t>
    </r>
    <r>
      <rPr>
        <sz val="10"/>
        <color theme="1"/>
        <rFont val="Calibri"/>
        <family val="2"/>
      </rPr>
      <t xml:space="preserve"> - Local right to vote (no restrictions) and unrestrictered right to stand in local elections
</t>
    </r>
    <r>
      <rPr>
        <b/>
        <sz val="10"/>
        <color theme="1"/>
        <rFont val="Calibri"/>
        <family val="2"/>
      </rPr>
      <t xml:space="preserve">100 </t>
    </r>
    <r>
      <rPr>
        <sz val="10"/>
        <color theme="1"/>
        <rFont val="Calibri"/>
        <family val="2"/>
      </rPr>
      <t>- National right to vote (no restrictions): Equal rights as nationals after certain period of residence</t>
    </r>
  </si>
  <si>
    <t>Public funding or support of immigrant organisations on national level</t>
  </si>
  <si>
    <t>Active policy of information by national level (or regional in federal states) on political participation/political or related rights</t>
  </si>
  <si>
    <r>
      <t xml:space="preserve">Consultation of foreign residents on national level:
</t>
    </r>
    <r>
      <rPr>
        <b/>
        <sz val="10"/>
        <color theme="1"/>
        <rFont val="Calibri"/>
        <family val="2"/>
      </rPr>
      <t>Regular consultation</t>
    </r>
    <r>
      <rPr>
        <sz val="10"/>
        <color theme="1"/>
        <rFont val="Calibri"/>
        <family val="2"/>
      </rPr>
      <t xml:space="preserve">: consultation of immigrant population or of immigrant associations is structurally organised for policies which are relevant for foreign residents
</t>
    </r>
    <r>
      <rPr>
        <b/>
        <sz val="10"/>
        <color theme="1"/>
        <rFont val="Calibri"/>
        <family val="2"/>
      </rPr>
      <t>Ad-hoc consultation</t>
    </r>
    <r>
      <rPr>
        <sz val="10"/>
        <color theme="1"/>
        <rFont val="Calibri"/>
        <family val="2"/>
      </rPr>
      <t xml:space="preserve">: consultation of immigrant population or immigrant associations exists but is not structurally organised
Consultation powers:
a) Right of initiative to make its own reports or recommendations, even when not consulted.
b) Right to a response by the national authority to the its advice or recommendations.  </t>
    </r>
  </si>
  <si>
    <t>Membership of and participation to political parties</t>
  </si>
  <si>
    <t>Right to vote at national and/or local elections, and to stand in local elections</t>
  </si>
  <si>
    <t xml:space="preserve">Public funding/support for national immigrant bodies </t>
  </si>
  <si>
    <t>Active information policy</t>
  </si>
  <si>
    <t>Strenght of national consultive body</t>
  </si>
  <si>
    <t>Membership in political parties</t>
  </si>
  <si>
    <t>Right to vote (national, local) and stand</t>
  </si>
  <si>
    <t>POLITICAL PARTICIPATION</t>
  </si>
  <si>
    <t>dd76</t>
  </si>
  <si>
    <t>dd75</t>
  </si>
  <si>
    <t>dc71abd</t>
  </si>
  <si>
    <t>db70</t>
  </si>
  <si>
    <t>db65db67db68</t>
  </si>
  <si>
    <t>Political Participation Strand</t>
  </si>
  <si>
    <t xml:space="preserve">According to the Faculty of Education, University of Zagreb, programme for the academic year 2016/2017 proscribed as obligatory the course on Sociology of Education which included topics such as interculturality, diversity, tolerance (https://www.ufzg.unizg.hr/wp-content/uploads/2013/12/U%c4%8diteljski-studij-s-modulima-Program-903.pdf) </t>
  </si>
  <si>
    <t xml:space="preserve">In-service professional development training. Include intercultural education and the application of the cultural diversity but as part of Civic education curricula. Reference: Catalogue of professional development trainings for school staff, http://www.azoo.hr/index.php?option=com_eventlist&amp;view=categoriesdetailed&amp;Itemid=569c
According to the law, teachers have the right and obligation to participate in professional development training courses which are provided by the institutions appointed by the Ministry of Science and Education. In-service professional development training and courses referring to diversity are provided by the national Education and Teacher Training Agency related to different subjects (from Civic education to foreign language lessons).
Pre-service training is different for the institutions who provide the study for the teacher profession. However, there is no proscribed programme for teacher training which would be obligatory for all higher education institutions providing teacher training. Curricula and course programmes are autonomously defined by each institution. </t>
  </si>
  <si>
    <t>Integrated throughout curriculum.</t>
  </si>
  <si>
    <t>Only b - The law provides  the ground for financing schools for implementing preparatory and supplementary classes for students who are asylum seekers, refugees, under subsidiary or temporary protection and co-financing education on language and script of national/ethnic minorities  (Law on Upbringing and Education in Primary and Secondary Schools/2008, Art 142).</t>
  </si>
  <si>
    <t>It includes  all of these - a and c (Law on Upbringing and Education in Primary and Secondary Schools/2008, Art 43);
b (Regulations on the provision of preparatory and supplementary classes for students who do not know or have insufficient knowledge of the Croatian language and the teaching of the mother tongue and culture of the country of origin of the students, Art 7) - Teacher who carries out preparatory classes is obliged to be credited for teaching Croatian as foreign language.</t>
  </si>
  <si>
    <t>Only a</t>
  </si>
  <si>
    <t>Targeted support for migrants is only through non-governmental initiatives.</t>
  </si>
  <si>
    <r>
      <rPr>
        <b/>
        <sz val="10"/>
        <rFont val="Calibri"/>
        <family val="2"/>
      </rPr>
      <t>Compulsory education as a legal right.</t>
    </r>
    <r>
      <rPr>
        <sz val="10"/>
        <rFont val="Calibri"/>
        <family val="2"/>
      </rPr>
      <t xml:space="preserve"> Laws do not specify residential status of children but on the website of the Ministry of Education it is written: Eight-year elementary education in the Republic of Croatia is compulsory and free for all children at the age of six to fifteen.  This refers to all children with permanent residence in the Republic of Croatia, irrespective of their citizenship.  
</t>
    </r>
    <r>
      <rPr>
        <b/>
        <sz val="10"/>
        <rFont val="Calibri"/>
        <family val="2"/>
      </rPr>
      <t>Access to non-compulsory education.</t>
    </r>
    <r>
      <rPr>
        <sz val="10"/>
        <rFont val="Calibri"/>
        <family val="2"/>
      </rPr>
      <t xml:space="preserve"> Law does not provide any (special) support for vocational or university education and there is no structural support.
</t>
    </r>
  </si>
  <si>
    <r>
      <rPr>
        <b/>
        <sz val="10"/>
        <color theme="1"/>
        <rFont val="Calibri"/>
        <family val="2"/>
      </rPr>
      <t>100</t>
    </r>
    <r>
      <rPr>
        <sz val="10"/>
        <color theme="1"/>
        <rFont val="Calibri"/>
        <family val="2"/>
      </rPr>
      <t xml:space="preserve"> - A or B required 
</t>
    </r>
    <r>
      <rPr>
        <b/>
        <sz val="10"/>
        <color theme="1"/>
        <rFont val="Calibri"/>
        <family val="2"/>
      </rPr>
      <t xml:space="preserve">50- </t>
    </r>
    <r>
      <rPr>
        <sz val="10"/>
        <color theme="1"/>
        <rFont val="Calibri"/>
        <family val="2"/>
      </rPr>
      <t xml:space="preserve"> A or B offered extensively to teachers 
</t>
    </r>
    <r>
      <rPr>
        <b/>
        <sz val="10"/>
        <color theme="1"/>
        <rFont val="Calibri"/>
        <family val="2"/>
      </rPr>
      <t>0</t>
    </r>
    <r>
      <rPr>
        <sz val="10"/>
        <color theme="1"/>
        <rFont val="Calibri"/>
        <family val="2"/>
      </rPr>
      <t xml:space="preserve"> - A or B only ad hoc / project basis </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</si>
  <si>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None</t>
    </r>
  </si>
  <si>
    <r>
      <t>0</t>
    </r>
    <r>
      <rPr>
        <sz val="10"/>
        <rFont val="Calibri"/>
        <family val="2"/>
      </rPr>
      <t xml:space="preserve"> - cd64=0
</t>
    </r>
    <r>
      <rPr>
        <b/>
        <sz val="10"/>
        <rFont val="Calibri"/>
        <family val="2"/>
      </rPr>
      <t>33</t>
    </r>
    <r>
      <rPr>
        <sz val="10"/>
        <rFont val="Calibri"/>
        <family val="2"/>
      </rPr>
      <t xml:space="preserve"> - cd64=50 &amp; cc59=0
</t>
    </r>
    <r>
      <rPr>
        <b/>
        <sz val="10"/>
        <rFont val="Calibri"/>
        <family val="2"/>
      </rPr>
      <t>67</t>
    </r>
    <r>
      <rPr>
        <sz val="10"/>
        <rFont val="Calibri"/>
        <family val="2"/>
      </rPr>
      <t xml:space="preserve"> - cd64=100 &amp; cc59=0
</t>
    </r>
    <r>
      <rPr>
        <b/>
        <sz val="10"/>
        <rFont val="Calibri"/>
        <family val="2"/>
      </rPr>
      <t>100</t>
    </r>
    <r>
      <rPr>
        <sz val="10"/>
        <rFont val="Calibri"/>
        <family val="2"/>
      </rPr>
      <t xml:space="preserve"> - cc59=50 or 100 &amp; cd64=50 or 100</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</si>
  <si>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Intercultural education not included in curriculum, or intercultural education does not include appreciation of cultural diversity (please specify).</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</si>
  <si>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One of these (please specify)
</t>
    </r>
    <r>
      <rPr>
        <b/>
        <sz val="10"/>
        <color theme="1"/>
        <rFont val="Calibri"/>
        <family val="2"/>
      </rPr>
      <t>0</t>
    </r>
    <r>
      <rPr>
        <sz val="10"/>
        <color theme="1"/>
        <rFont val="Calibri"/>
        <family val="2"/>
      </rPr>
      <t xml:space="preserve"> - None. Migrants only benefit from general support. If there is targeted support for migrants, it is only through voluntary initiatives. </t>
    </r>
  </si>
  <si>
    <r>
      <rPr>
        <b/>
        <sz val="10"/>
        <color theme="1"/>
        <rFont val="Calibri"/>
        <family val="2"/>
      </rPr>
      <t>100</t>
    </r>
    <r>
      <rPr>
        <sz val="10"/>
        <color theme="1"/>
        <rFont val="Calibri"/>
        <family val="2"/>
      </rPr>
      <t xml:space="preserve"> - Two or more of these (please specify)
</t>
    </r>
    <r>
      <rPr>
        <b/>
        <sz val="10"/>
        <color theme="1"/>
        <rFont val="Calibri"/>
        <family val="2"/>
      </rPr>
      <t>50</t>
    </r>
    <r>
      <rPr>
        <sz val="10"/>
        <color theme="1"/>
        <rFont val="Calibri"/>
        <family val="2"/>
      </rPr>
      <t xml:space="preserve"> - At least one of these (please specify)
</t>
    </r>
    <r>
      <rPr>
        <b/>
        <sz val="10"/>
        <color theme="1"/>
        <rFont val="Calibri"/>
        <family val="2"/>
      </rPr>
      <t>0</t>
    </r>
    <r>
      <rPr>
        <sz val="10"/>
        <color theme="1"/>
        <rFont val="Calibri"/>
        <family val="2"/>
      </rPr>
      <t xml:space="preserve"> - None of these elements</t>
    </r>
  </si>
  <si>
    <r>
      <rPr>
        <b/>
        <sz val="10"/>
        <color theme="1"/>
        <rFont val="Calibri"/>
        <family val="2"/>
      </rPr>
      <t>100</t>
    </r>
    <r>
      <rPr>
        <sz val="10"/>
        <color theme="1"/>
        <rFont val="Calibri"/>
        <family val="2"/>
      </rPr>
      <t xml:space="preserve"> - Both of these
</t>
    </r>
    <r>
      <rPr>
        <b/>
        <sz val="10"/>
        <color theme="1"/>
        <rFont val="Calibri"/>
        <family val="2"/>
      </rPr>
      <t>50</t>
    </r>
    <r>
      <rPr>
        <sz val="10"/>
        <color theme="1"/>
        <rFont val="Calibri"/>
        <family val="2"/>
      </rPr>
      <t xml:space="preserve"> - Only one of these (please specify)
</t>
    </r>
    <r>
      <rPr>
        <b/>
        <sz val="10"/>
        <color theme="1"/>
        <rFont val="Calibri"/>
        <family val="2"/>
      </rPr>
      <t>0</t>
    </r>
    <r>
      <rPr>
        <sz val="10"/>
        <color theme="1"/>
        <rFont val="Calibri"/>
        <family val="2"/>
      </rPr>
      <t xml:space="preserve"> - Level/goals not specified or defined.</t>
    </r>
  </si>
  <si>
    <r>
      <rPr>
        <b/>
        <sz val="10"/>
        <color theme="1"/>
        <rFont val="Calibri"/>
        <family val="2"/>
      </rPr>
      <t>100</t>
    </r>
    <r>
      <rPr>
        <sz val="10"/>
        <color theme="1"/>
        <rFont val="Calibri"/>
        <family val="2"/>
      </rPr>
      <t xml:space="preserve"> - Both of these
</t>
    </r>
    <r>
      <rPr>
        <b/>
        <sz val="10"/>
        <color theme="1"/>
        <rFont val="Calibri"/>
        <family val="2"/>
      </rPr>
      <t xml:space="preserve">50 </t>
    </r>
    <r>
      <rPr>
        <sz val="10"/>
        <color theme="1"/>
        <rFont val="Calibri"/>
        <family val="2"/>
      </rPr>
      <t xml:space="preserve">- One of these (please specify)
</t>
    </r>
    <r>
      <rPr>
        <b/>
        <sz val="10"/>
        <color theme="1"/>
        <rFont val="Calibri"/>
        <family val="2"/>
      </rPr>
      <t>0</t>
    </r>
    <r>
      <rPr>
        <sz val="10"/>
        <color theme="1"/>
        <rFont val="Calibri"/>
        <family val="2"/>
      </rPr>
      <t xml:space="preserve"> - No provision. Only through private or community initiatives. (skip to question cb53)</t>
    </r>
  </si>
  <si>
    <r>
      <rPr>
        <b/>
        <sz val="10"/>
        <color theme="1"/>
        <rFont val="Calibri"/>
        <family val="2"/>
      </rPr>
      <t xml:space="preserve">100 - </t>
    </r>
    <r>
      <rPr>
        <sz val="10"/>
        <color theme="1"/>
        <rFont val="Calibri"/>
        <family val="2"/>
      </rPr>
      <t>All three</t>
    </r>
    <r>
      <rPr>
        <b/>
        <sz val="10"/>
        <color theme="1"/>
        <rFont val="Calibri"/>
        <family val="2"/>
      </rPr>
      <t xml:space="preserve">
50</t>
    </r>
    <r>
      <rPr>
        <sz val="10"/>
        <color theme="1"/>
        <rFont val="Calibri"/>
        <family val="2"/>
      </rPr>
      <t xml:space="preserve"> - One or two of these 
</t>
    </r>
    <r>
      <rPr>
        <b/>
        <sz val="10"/>
        <color theme="1"/>
        <rFont val="Calibri"/>
        <family val="2"/>
      </rPr>
      <t>0</t>
    </r>
    <r>
      <rPr>
        <sz val="10"/>
        <color theme="1"/>
        <rFont val="Calibri"/>
        <family val="2"/>
      </rPr>
      <t xml:space="preserve"> - Migrants only benefit from general support. If there is targeted support for migrants, it is only through non-governmental initiatives.</t>
    </r>
  </si>
  <si>
    <r>
      <rPr>
        <b/>
        <sz val="10"/>
        <color theme="1"/>
        <rFont val="Calibri"/>
        <family val="2"/>
      </rPr>
      <t>100</t>
    </r>
    <r>
      <rPr>
        <sz val="10"/>
        <color theme="1"/>
        <rFont val="Calibri"/>
        <family val="2"/>
      </rPr>
      <t xml:space="preserve"> - Both of these (please specify content of a and b)
</t>
    </r>
    <r>
      <rPr>
        <b/>
        <sz val="10"/>
        <color theme="1"/>
        <rFont val="Calibri"/>
        <family val="2"/>
      </rPr>
      <t>50</t>
    </r>
    <r>
      <rPr>
        <sz val="10"/>
        <color theme="1"/>
        <rFont val="Calibri"/>
        <family val="2"/>
      </rPr>
      <t xml:space="preserve"> - One of these (please specify content)
</t>
    </r>
    <r>
      <rPr>
        <b/>
        <sz val="10"/>
        <color theme="1"/>
        <rFont val="Calibri"/>
        <family val="2"/>
      </rPr>
      <t>0</t>
    </r>
    <r>
      <rPr>
        <sz val="10"/>
        <color theme="1"/>
        <rFont val="Calibri"/>
        <family val="2"/>
      </rPr>
      <t xml:space="preserve"> - None. Migrants only benefit from general support for all students (and targeted non-governmental initiatives where provided).</t>
    </r>
  </si>
  <si>
    <r>
      <rPr>
        <b/>
        <sz val="10"/>
        <color theme="1"/>
        <rFont val="Calibri"/>
        <family val="2"/>
      </rPr>
      <t xml:space="preserve">100 </t>
    </r>
    <r>
      <rPr>
        <sz val="10"/>
        <color theme="1"/>
        <rFont val="Calibri"/>
        <family val="2"/>
      </rPr>
      <t xml:space="preserve">- Explicit obligation in law for all categories of migrants to have  same access as nationals to a), and NO restrictions in law on access for some categories of migrants for b) 
</t>
    </r>
    <r>
      <rPr>
        <b/>
        <sz val="10"/>
        <color theme="1"/>
        <rFont val="Calibri"/>
        <family val="2"/>
      </rPr>
      <t>67</t>
    </r>
    <r>
      <rPr>
        <sz val="10"/>
        <color theme="1"/>
        <rFont val="Calibri"/>
        <family val="2"/>
      </rPr>
      <t xml:space="preserve">  - Explicit obligation in law for all categories of migrants to have  same access as nationals to a), AND restrictions in law on access for some categories of migrants for b)  (please specify) 
</t>
    </r>
    <r>
      <rPr>
        <b/>
        <sz val="10"/>
        <color theme="1"/>
        <rFont val="Calibri"/>
        <family val="2"/>
      </rPr>
      <t>33</t>
    </r>
    <r>
      <rPr>
        <sz val="10"/>
        <color theme="1"/>
        <rFont val="Calibri"/>
        <family val="2"/>
      </rPr>
      <t xml:space="preserve"> - For a): No impediment to equal access in law. e.g. No link between compulsory education and residence, or no category of migrant excluded; regardless of policies of b) 
</t>
    </r>
    <r>
      <rPr>
        <b/>
        <sz val="10"/>
        <color theme="1"/>
        <rFont val="Calibri"/>
        <family val="2"/>
      </rPr>
      <t>0</t>
    </r>
    <r>
      <rPr>
        <sz val="10"/>
        <color theme="1"/>
        <rFont val="Calibri"/>
        <family val="2"/>
      </rPr>
      <t xml:space="preserve"> - Restrictions in law on access for some categories of migrants (please specify) for a) ; regardless of policies on b) </t>
    </r>
  </si>
  <si>
    <t>Teacher training and professional development programmes require intercultural education and the appreciation of cultural diversity for all teachers:
a. Topic required in pre-service training  in order to qualify as a teacher;
b. Topic required  in obligatory in-service professional development training.</t>
  </si>
  <si>
    <t>Measures (e.g. campaigns, incentives, support) to support bringing migrants into the teacher workforce:
a. To encourage more migrants to study and qualify as teachers;
b. To encourage more migrants to enter the teacher workforce.</t>
  </si>
  <si>
    <t>The official aims of intercultural education include the appreciation of cultural diversity, and is delivered:
a. As a stand-alone curriculum subject;
b. Integrated throughout the curriculum.</t>
  </si>
  <si>
    <t>Targeted policies to address educational situation of migrant groups: 
a. Systematic provision of guidance  (e.g. teaching assistance, homework support);
b. Systematic provision of financial resources.</t>
  </si>
  <si>
    <t>Provision includes quality measures:
a. Requirement for courses to use established second-language learning standards;
b. Requirement for teachers to be specialised and certified in these standards;
c. Curriculum standards are monitored by a state body.</t>
  </si>
  <si>
    <t>Provision includes: 
a. Communicative literacy (general fluency in reading, writing, and communicating in the language);
b. Academic literacy (fluency in studying, researching, and communicating in the language in the school academic setting).</t>
  </si>
  <si>
    <t>Provision of continuous and ongoing education support in language(s) of instruction for migrant pupils:
a. In compulsory education (both primary and secondary);
b. In pre-primary education.
Note: Migrant pupils may be placed in the mainstream classroom or a separate classroom for a transitional phase. This question relates to language support in either case.
(If no provision, please skip to question cb53)</t>
  </si>
  <si>
    <t>Average of cb51</t>
  </si>
  <si>
    <t>Access to advice and guidance on system and choices at all levels of compulsory and non-compulsory education (pre-primary to higher):
a. Written information on educational system in migrant languages of origin;
b. Provision of resource persons/centres for orientation of migrant pupils;
c. Provision of interpretation services for families of migrant pupils for general educational advice and guidance at all levels.</t>
  </si>
  <si>
    <t xml:space="preserve">Support to access to university education:                  
a. Targeted measures to increase migrant pupils' access to academic routes that lead to higher education.                                                                         b.Targeted measures to increase acceptance and successful participation of migrant pupils, e.g. admission targets, additional targeted language support, mentoring, campaigns, measures to address drop-outs.      </t>
  </si>
  <si>
    <t>Access to compulsory and non-compulsary education:
a) Access to compulsory education is a legal right for all compulsory-age children in the country, regardless of their residence status (includes undocumented)
b) Access to non-compulsory education (e.g. pre-primary, vocational training and university education): Access is a legal right for all categories of migrants in the country, regardless of their residence status (includes undocumented).
Note: Use definition of compulsory in your country (please specify)</t>
  </si>
  <si>
    <t xml:space="preserve">Teacher training to reflect diversity </t>
  </si>
  <si>
    <t>Measures to bring migrants into the teacher workforce</t>
  </si>
  <si>
    <t>Diversity at school</t>
  </si>
  <si>
    <t>School curriculum to reflect diversity</t>
  </si>
  <si>
    <t>Measures to address educational situation of migrant groups</t>
  </si>
  <si>
    <t>c. Language instruction standards</t>
  </si>
  <si>
    <t>b. Communicative/academic fluency</t>
  </si>
  <si>
    <t xml:space="preserve">a. Language instruction </t>
  </si>
  <si>
    <t>Educational guidance at all level</t>
  </si>
  <si>
    <t>Access to higher education</t>
  </si>
  <si>
    <t>Access to compulsory  and non-compulsory education</t>
  </si>
  <si>
    <t xml:space="preserve">cd64 </t>
  </si>
  <si>
    <t>cc59</t>
  </si>
  <si>
    <t>cb51c</t>
  </si>
  <si>
    <t>cb51b</t>
  </si>
  <si>
    <t>cb51a</t>
  </si>
  <si>
    <t>cc59cd64</t>
  </si>
  <si>
    <t>cd60</t>
  </si>
  <si>
    <t>cb53</t>
  </si>
  <si>
    <t>cb51</t>
  </si>
  <si>
    <t>cb50</t>
  </si>
  <si>
    <t>ca49</t>
  </si>
  <si>
    <t>ca45ca47</t>
  </si>
  <si>
    <t>c</t>
  </si>
  <si>
    <t>Education Strand</t>
  </si>
  <si>
    <t>In addition, grounds for rejection of a temporary residence include fraud in the process of permit acquisition, or it is proven that a TCN is staying in Croatia for reasons other than the ones he/she was acquiring the permit for. If a refusal of entry alert is entered into the Schengen Information System (SIS), a TCN can also be rejected the temporary residence permit.</t>
  </si>
  <si>
    <t>Income source not exclusively linked to employment, but excludes social assistance and unemployment benefits for all categories of TCNs.</t>
  </si>
  <si>
    <t xml:space="preserve">According to Article 61, any foreigner granted temporary residence for the purpose of family reunification lasting for an uninterrupted four-year period at least, shall be granted autonomous residence. The foreigner referred to in Article 61, Paragraph 1 of this Act shall have the right to education, training, work and self-employment, in line with the provisions of this Act.Temporary residence referred to in Paragraph 1 of this Article may be granted to a spouse or common-law partner, a child who has come of age or to a parent and an adopted parent of children under age.
Temporary residence referred to in Paragraph 2 of this Article may also be granted if a person with whom a foreigner has requested reunification has died and also in the event of termination of the marital union which lasted for at least three years in the Republic of Croatia.The foreigner referred to in Article 61, Paragraph 1 of this Act shall have the right to education, training, work and self-employment, in line with the provisions of this Act.
</t>
  </si>
  <si>
    <t xml:space="preserve">The law does not specify that these circumstances are taken into acount before refusal or withdrawal. However, the law specifies that the best interest of the child and needs of other vulnerable persons, family life and health conditions are to be considered when the measures for leaving Croatia are applied. </t>
  </si>
  <si>
    <t>A temporary residence of a foreigner shall cease if:
1. prohibition of entry and residence in the Republic of Croatia is in force,
2. he fails to notify the police administration or police station of his temporary residence within 30 days of approval of temporary residence,        3. he moved out the Republic of Croatia or resides outside the Republic of Croatia for a continuous period longer than 30 days. Temporary residence for the purpose of family reunification shall not be granted if the marriage is a marriage of convenience.
In the sense of this Act, the marriage of convenience means the marriage concluded for the reason of avoiding conditions required for entry and residence of a foreigner.</t>
  </si>
  <si>
    <r>
      <t xml:space="preserve">A temporary residence permit for the purpose of family reunification shall be issued for a period of up to one year or until expiration of the term of validity of a temporary residence permit of a foreigner with whom reunification is sought.
A foreigner, who was granted temporary residence for the purpose of family reunification for an uninterrupted period of two years, can be granted temporary residence for the same purpose for the period of another two years, or until expiration of the term of validity of a temporary residence permit of a foreigner with whom reunification is sought.  </t>
    </r>
    <r>
      <rPr>
        <strike/>
        <sz val="10"/>
        <rFont val="Calibri"/>
        <family val="2"/>
      </rPr>
      <t>This means that duration of the family members' permit can be issued for one year maximum.</t>
    </r>
    <r>
      <rPr>
        <sz val="10"/>
        <rFont val="Calibri"/>
        <family val="2"/>
      </rPr>
      <t xml:space="preserve"> It can be issued for the duration of their sponsors' temporary permit if it expires in shorter period than one year. If sponsor has permit longer than one year then family members should renew permit after their one year permit expires. </t>
    </r>
  </si>
  <si>
    <r>
      <t xml:space="preserve">Higher than social assistance but can come from sources other than full time employment- </t>
    </r>
    <r>
      <rPr>
        <strike/>
        <sz val="10"/>
        <rFont val="Calibri"/>
        <family val="2"/>
      </rPr>
      <t>types of resources are not specified</t>
    </r>
    <r>
      <rPr>
        <sz val="10"/>
        <rFont val="Calibri"/>
        <family val="2"/>
      </rPr>
      <t xml:space="preserve"> (e.g. tax resolution, pensions, scholarships). Social assistance and unemployment benefits can also be included, but only when it comes to granting a temporary residence for the purpose of family reunification with a Croatian citizen. Sponsor must provide written statement confirming that he/she will cover all the maintenance expences during the stay of family member.</t>
    </r>
  </si>
  <si>
    <t>Any other relative may also be regarded as a member of the nuclear family of a Croatian citizen or a foreigner granted temporary or permanent residence and a foreigner with asylee status, if there are special personal reasons or serious humanitarian grounds for the family reunification in the Republic of Croatia.</t>
  </si>
  <si>
    <t xml:space="preserve">Only if a sponsor is a TCN who has a temporary residence and work permit (valid for 1 year) on the basis of an annual quota for TCN's employment, than the Foreigners Act states more than two years as an exception (in effect since 2012). Otherwise the Act does not specify the exact number of months.  </t>
  </si>
  <si>
    <t xml:space="preserve">Comment </t>
  </si>
  <si>
    <t>Comment</t>
  </si>
  <si>
    <r>
      <rPr>
        <b/>
        <sz val="10"/>
        <color theme="1"/>
        <rFont val="Calibri"/>
        <family val="2"/>
      </rPr>
      <t>100</t>
    </r>
    <r>
      <rPr>
        <sz val="10"/>
        <color theme="1"/>
        <rFont val="Calibri"/>
        <family val="2"/>
      </rPr>
      <t xml:space="preserve"> - After ≤ 3 years
</t>
    </r>
    <r>
      <rPr>
        <b/>
        <sz val="10"/>
        <color theme="1"/>
        <rFont val="Calibri"/>
        <family val="2"/>
      </rPr>
      <t>50</t>
    </r>
    <r>
      <rPr>
        <sz val="10"/>
        <color theme="1"/>
        <rFont val="Calibri"/>
        <family val="2"/>
      </rPr>
      <t xml:space="preserve">  - After &gt; 3 ≤ 5 years
</t>
    </r>
    <r>
      <rPr>
        <b/>
        <sz val="10"/>
        <color theme="1"/>
        <rFont val="Calibri"/>
        <family val="2"/>
      </rPr>
      <t>0</t>
    </r>
    <r>
      <rPr>
        <sz val="10"/>
        <color theme="1"/>
        <rFont val="Calibri"/>
        <family val="2"/>
      </rPr>
      <t xml:space="preserve"> - After &gt; 5 years, upon certain conditions or no right (e.g. normal procedure for permanent residence)</t>
    </r>
  </si>
  <si>
    <r>
      <rPr>
        <b/>
        <sz val="10"/>
        <color theme="1"/>
        <rFont val="Calibri"/>
        <family val="2"/>
      </rPr>
      <t>100</t>
    </r>
    <r>
      <rPr>
        <sz val="10"/>
        <color theme="1"/>
        <rFont val="Calibri"/>
        <family val="2"/>
      </rPr>
      <t xml:space="preserve"> - All elements
</t>
    </r>
    <r>
      <rPr>
        <b/>
        <sz val="10"/>
        <color theme="1"/>
        <rFont val="Calibri"/>
        <family val="2"/>
      </rPr>
      <t>50</t>
    </r>
    <r>
      <rPr>
        <sz val="10"/>
        <color theme="1"/>
        <rFont val="Calibri"/>
        <family val="2"/>
      </rPr>
      <t xml:space="preserve"> - Elements include any of these or other but not all 
</t>
    </r>
    <r>
      <rPr>
        <b/>
        <sz val="10"/>
        <color theme="1"/>
        <rFont val="Calibri"/>
        <family val="2"/>
      </rPr>
      <t>0</t>
    </r>
    <r>
      <rPr>
        <sz val="10"/>
        <color theme="1"/>
        <rFont val="Calibri"/>
        <family val="2"/>
      </rPr>
      <t xml:space="preserve"> - No elements </t>
    </r>
  </si>
  <si>
    <r>
      <rPr>
        <b/>
        <sz val="10"/>
        <color theme="1"/>
        <rFont val="Calibri"/>
        <family val="2"/>
      </rPr>
      <t xml:space="preserve">100 - </t>
    </r>
    <r>
      <rPr>
        <sz val="10"/>
        <color theme="1"/>
        <rFont val="Calibri"/>
        <family val="2"/>
      </rPr>
      <t xml:space="preserve">No other than b
</t>
    </r>
    <r>
      <rPr>
        <b/>
        <sz val="10"/>
        <color theme="1"/>
        <rFont val="Calibri"/>
        <family val="2"/>
      </rPr>
      <t>50</t>
    </r>
    <r>
      <rPr>
        <sz val="10"/>
        <color theme="1"/>
        <rFont val="Calibri"/>
        <family val="2"/>
      </rPr>
      <t xml:space="preserve"> - Grounds include a,b,c
</t>
    </r>
    <r>
      <rPr>
        <b/>
        <sz val="10"/>
        <color theme="1"/>
        <rFont val="Calibri"/>
        <family val="2"/>
      </rPr>
      <t>0</t>
    </r>
    <r>
      <rPr>
        <sz val="10"/>
        <color theme="1"/>
        <rFont val="Calibri"/>
        <family val="2"/>
      </rPr>
      <t xml:space="preserve"> - Includes others like d (please specify) </t>
    </r>
  </si>
  <si>
    <r>
      <rPr>
        <b/>
        <sz val="10"/>
        <color theme="1"/>
        <rFont val="Calibri"/>
        <family val="2"/>
      </rPr>
      <t>100</t>
    </r>
    <r>
      <rPr>
        <sz val="10"/>
        <color theme="1"/>
        <rFont val="Calibri"/>
        <family val="2"/>
      </rPr>
      <t xml:space="preserve"> - Equal to sponsor's residence permit and renewable 
</t>
    </r>
    <r>
      <rPr>
        <b/>
        <sz val="10"/>
        <color theme="1"/>
        <rFont val="Calibri"/>
        <family val="2"/>
      </rPr>
      <t>50</t>
    </r>
    <r>
      <rPr>
        <sz val="10"/>
        <color theme="1"/>
        <rFont val="Calibri"/>
        <family val="2"/>
      </rPr>
      <t xml:space="preserve"> - Not equal to sponsor’s but ≥ 1 year renewable permit
</t>
    </r>
    <r>
      <rPr>
        <b/>
        <sz val="10"/>
        <color theme="1"/>
        <rFont val="Calibri"/>
        <family val="2"/>
      </rPr>
      <t>0</t>
    </r>
    <r>
      <rPr>
        <sz val="10"/>
        <color theme="1"/>
        <rFont val="Calibri"/>
        <family val="2"/>
      </rPr>
      <t xml:space="preserve"> - &lt; 1 year renewable permit or new application necessary</t>
    </r>
  </si>
  <si>
    <r>
      <rPr>
        <b/>
        <sz val="10"/>
        <color theme="1"/>
        <rFont val="Calibri"/>
        <family val="2"/>
      </rPr>
      <t>100</t>
    </r>
    <r>
      <rPr>
        <sz val="10"/>
        <color theme="1"/>
        <rFont val="Calibri"/>
        <family val="2"/>
      </rPr>
      <t xml:space="preserve"> - None  
</t>
    </r>
    <r>
      <rPr>
        <b/>
        <sz val="10"/>
        <color theme="1"/>
        <rFont val="Calibri"/>
        <family val="2"/>
      </rPr>
      <t>50</t>
    </r>
    <r>
      <rPr>
        <sz val="10"/>
        <color theme="1"/>
        <rFont val="Calibri"/>
        <family val="2"/>
      </rPr>
      <t xml:space="preserve"> - Appropriate accommodation meeting the general health and safety standards
</t>
    </r>
    <r>
      <rPr>
        <b/>
        <sz val="10"/>
        <color theme="1"/>
        <rFont val="Calibri"/>
        <family val="2"/>
      </rPr>
      <t xml:space="preserve">0 - </t>
    </r>
    <r>
      <rPr>
        <sz val="10"/>
        <color theme="1"/>
        <rFont val="Calibri"/>
        <family val="2"/>
      </rPr>
      <t>Further requirements (please specify)</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</si>
  <si>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an integration course
</t>
    </r>
    <r>
      <rPr>
        <b/>
        <sz val="10"/>
        <color theme="1"/>
        <rFont val="Calibri"/>
        <family val="2"/>
      </rPr>
      <t xml:space="preserve">0 </t>
    </r>
    <r>
      <rPr>
        <sz val="10"/>
        <color theme="1"/>
        <rFont val="Calibri"/>
        <family val="2"/>
      </rPr>
      <t>- Requirement includes integration test/assessment</t>
    </r>
  </si>
  <si>
    <r>
      <rPr>
        <b/>
        <sz val="10"/>
        <color theme="1"/>
        <rFont val="Calibri"/>
        <family val="2"/>
      </rPr>
      <t>100</t>
    </r>
    <r>
      <rPr>
        <sz val="10"/>
        <color theme="1"/>
        <rFont val="Calibri"/>
        <family val="2"/>
      </rPr>
      <t xml:space="preserve"> -  A1 or less set as standard
</t>
    </r>
    <r>
      <rPr>
        <b/>
        <sz val="10"/>
        <color theme="1"/>
        <rFont val="Calibri"/>
        <family val="2"/>
      </rPr>
      <t>50</t>
    </r>
    <r>
      <rPr>
        <sz val="10"/>
        <color theme="1"/>
        <rFont val="Calibri"/>
        <family val="2"/>
      </rPr>
      <t xml:space="preserve"> - A2 set as standard
</t>
    </r>
    <r>
      <rPr>
        <b/>
        <sz val="10"/>
        <color theme="1"/>
        <rFont val="Calibri"/>
        <family val="2"/>
      </rPr>
      <t>0</t>
    </r>
    <r>
      <rPr>
        <sz val="10"/>
        <color theme="1"/>
        <rFont val="Calibri"/>
        <family val="2"/>
      </rPr>
      <t xml:space="preserve"> - B1 or higher set as standard. OR no standards, based on administrative discretion. (please specify which)</t>
    </r>
  </si>
  <si>
    <r>
      <rPr>
        <b/>
        <sz val="10"/>
        <color theme="1"/>
        <rFont val="Calibri"/>
        <family val="2"/>
      </rPr>
      <t xml:space="preserve">100 </t>
    </r>
    <r>
      <rPr>
        <sz val="10"/>
        <color theme="1"/>
        <rFont val="Calibri"/>
        <family val="2"/>
      </rPr>
      <t xml:space="preserve">-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</si>
  <si>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t>0 - bb29a=0 &amp; bb29b=0 &amp; bb29c=0
10 - bb29a=0 &amp; bb29b=50 &amp; bb29c=0
20 - bb29a=0 &amp; bb29b=100 &amp; bb29c=0
30 - bb29a=0 &amp; bb29b=0 &amp; bb29c=50
40 - bb29a=0 &amp; bb29b=50 &amp; bb29c=50
50 - bb29a=0 &amp; bb29b=100 &amp; bb29c=50
60 - bb29a=0 &amp; bb29b=0 &amp; bb29c=100
70 - bb29a=0 &amp; bb29b=50 &amp; bb29c=100
80 - bb29a=0 &amp; bb29b=100 &amp; bb29c=100
90 - bb29a=50
100 - bb29a=100</t>
  </si>
  <si>
    <r>
      <rPr>
        <b/>
        <sz val="10"/>
        <color theme="1"/>
        <rFont val="Calibri"/>
        <family val="2"/>
      </rPr>
      <t xml:space="preserve">100- </t>
    </r>
    <r>
      <rPr>
        <sz val="10"/>
        <color theme="1"/>
        <rFont val="Calibri"/>
        <family val="2"/>
      </rPr>
      <t xml:space="preserve"> None measure OR voluntary information/course (please specify)
</t>
    </r>
    <r>
      <rPr>
        <b/>
        <sz val="10"/>
        <color theme="1"/>
        <rFont val="Calibri"/>
        <family val="2"/>
      </rPr>
      <t>50</t>
    </r>
    <r>
      <rPr>
        <sz val="10"/>
        <color theme="1"/>
        <rFont val="Calibri"/>
        <family val="2"/>
      </rPr>
      <t xml:space="preserve"> - Requirement to take an integration course
</t>
    </r>
    <r>
      <rPr>
        <b/>
        <sz val="10"/>
        <color theme="1"/>
        <rFont val="Calibri"/>
        <family val="2"/>
      </rPr>
      <t>0</t>
    </r>
    <r>
      <rPr>
        <sz val="10"/>
        <color theme="1"/>
        <rFont val="Calibri"/>
        <family val="2"/>
      </rPr>
      <t xml:space="preserve"> - Requirement to pass an integration test/assessment</t>
    </r>
  </si>
  <si>
    <r>
      <rPr>
        <b/>
        <sz val="10"/>
        <color theme="1"/>
        <rFont val="Calibri"/>
        <family val="2"/>
      </rPr>
      <t>100</t>
    </r>
    <r>
      <rPr>
        <sz val="10"/>
        <color theme="1"/>
        <rFont val="Calibri"/>
        <family val="2"/>
      </rPr>
      <t xml:space="preserve"> - No Requirement OR Voluntary course/information (please specify which)
</t>
    </r>
    <r>
      <rPr>
        <b/>
        <sz val="10"/>
        <color theme="1"/>
        <rFont val="Calibri"/>
        <family val="2"/>
      </rPr>
      <t>50</t>
    </r>
    <r>
      <rPr>
        <sz val="10"/>
        <color theme="1"/>
        <rFont val="Calibri"/>
        <family val="2"/>
      </rPr>
      <t xml:space="preserve"> - Requirement to take a language course
</t>
    </r>
    <r>
      <rPr>
        <b/>
        <sz val="10"/>
        <color theme="1"/>
        <rFont val="Calibri"/>
        <family val="2"/>
      </rPr>
      <t>0</t>
    </r>
    <r>
      <rPr>
        <sz val="10"/>
        <color theme="1"/>
        <rFont val="Calibri"/>
        <family val="2"/>
      </rPr>
      <t xml:space="preserve"> - Requirement includes language test/assessment</t>
    </r>
  </si>
  <si>
    <r>
      <t>0</t>
    </r>
    <r>
      <rPr>
        <sz val="10"/>
        <rFont val="Calibri"/>
        <family val="2"/>
      </rPr>
      <t xml:space="preserve"> - bb28a=0 &amp; bb28b=0 
</t>
    </r>
    <r>
      <rPr>
        <b/>
        <sz val="10"/>
        <rFont val="Calibri"/>
        <family val="2"/>
      </rPr>
      <t>17</t>
    </r>
    <r>
      <rPr>
        <sz val="10"/>
        <rFont val="Calibri"/>
        <family val="2"/>
      </rPr>
      <t xml:space="preserve"> - bb28a=50 &amp; bb28b=0
</t>
    </r>
    <r>
      <rPr>
        <b/>
        <sz val="10"/>
        <rFont val="Calibri"/>
        <family val="2"/>
      </rPr>
      <t>33</t>
    </r>
    <r>
      <rPr>
        <sz val="10"/>
        <rFont val="Calibri"/>
        <family val="2"/>
      </rPr>
      <t xml:space="preserve"> - bb28a=0 &amp; bb28b=50
</t>
    </r>
    <r>
      <rPr>
        <b/>
        <sz val="10"/>
        <rFont val="Calibri"/>
        <family val="2"/>
      </rPr>
      <t>50</t>
    </r>
    <r>
      <rPr>
        <sz val="10"/>
        <rFont val="Calibri"/>
        <family val="2"/>
      </rPr>
      <t xml:space="preserve"> - bb28a=50 &amp; bb28b=50
</t>
    </r>
    <r>
      <rPr>
        <b/>
        <sz val="10"/>
        <rFont val="Calibri"/>
        <family val="2"/>
      </rPr>
      <t>67</t>
    </r>
    <r>
      <rPr>
        <sz val="10"/>
        <rFont val="Calibri"/>
        <family val="2"/>
      </rPr>
      <t xml:space="preserve"> - bb28a=0 &amp; bb28b=100
</t>
    </r>
    <r>
      <rPr>
        <b/>
        <sz val="10"/>
        <rFont val="Calibri"/>
        <family val="2"/>
      </rPr>
      <t>83</t>
    </r>
    <r>
      <rPr>
        <sz val="10"/>
        <rFont val="Calibri"/>
        <family val="2"/>
      </rPr>
      <t xml:space="preserve"> - bb28a=50 &amp; bb28b=100
</t>
    </r>
    <r>
      <rPr>
        <b/>
        <sz val="10"/>
        <rFont val="Calibri"/>
        <family val="2"/>
      </rPr>
      <t>100</t>
    </r>
    <r>
      <rPr>
        <sz val="10"/>
        <rFont val="Calibri"/>
        <family val="2"/>
      </rPr>
      <t xml:space="preserve"> - bb28a=100</t>
    </r>
  </si>
  <si>
    <r>
      <rPr>
        <b/>
        <sz val="10"/>
        <color theme="1"/>
        <rFont val="Calibri"/>
        <family val="2"/>
      </rPr>
      <t>100</t>
    </r>
    <r>
      <rPr>
        <sz val="10"/>
        <color theme="1"/>
        <rFont val="Calibri"/>
        <family val="2"/>
      </rPr>
      <t xml:space="preserve"> - Allowed for both a) and b)
</t>
    </r>
    <r>
      <rPr>
        <b/>
        <sz val="10"/>
        <color theme="1"/>
        <rFont val="Calibri"/>
        <family val="2"/>
      </rPr>
      <t>75</t>
    </r>
    <r>
      <rPr>
        <sz val="10"/>
        <color theme="1"/>
        <rFont val="Calibri"/>
        <family val="2"/>
      </rPr>
      <t xml:space="preserve"> - Allowed for either a) or b)
</t>
    </r>
    <r>
      <rPr>
        <b/>
        <sz val="10"/>
        <color theme="1"/>
        <rFont val="Calibri"/>
        <family val="2"/>
      </rPr>
      <t>50</t>
    </r>
    <r>
      <rPr>
        <sz val="10"/>
        <color theme="1"/>
        <rFont val="Calibri"/>
        <family val="2"/>
      </rPr>
      <t xml:space="preserve"> - Restrictive definition of dependency (e.g. only one ground e.g. poor health or income or no access to social benefits) for both a) and b)
</t>
    </r>
    <r>
      <rPr>
        <b/>
        <sz val="10"/>
        <color theme="1"/>
        <rFont val="Calibri"/>
        <family val="2"/>
      </rPr>
      <t>25</t>
    </r>
    <r>
      <rPr>
        <sz val="10"/>
        <color theme="1"/>
        <rFont val="Calibri"/>
        <family val="2"/>
      </rPr>
      <t xml:space="preserve"> - Restrictive definition of dependency (e.g. only one ground e.g. poor health or income or no access to social benefits) for either a) or b)
</t>
    </r>
    <r>
      <rPr>
        <b/>
        <sz val="10"/>
        <color theme="1"/>
        <rFont val="Calibri"/>
        <family val="2"/>
      </rPr>
      <t>0</t>
    </r>
    <r>
      <rPr>
        <sz val="10"/>
        <color theme="1"/>
        <rFont val="Calibri"/>
        <family val="2"/>
      </rPr>
      <t xml:space="preserve"> - Not allowed or by discretion/exception for both a) and b)</t>
    </r>
  </si>
  <si>
    <r>
      <t>100</t>
    </r>
    <r>
      <rPr>
        <sz val="10"/>
        <color theme="1"/>
        <rFont val="Calibri"/>
        <family val="2"/>
      </rPr>
      <t xml:space="preserve"> - No residence requirement
</t>
    </r>
    <r>
      <rPr>
        <b/>
        <sz val="10"/>
        <color theme="1"/>
        <rFont val="Calibri"/>
        <family val="2"/>
      </rPr>
      <t>50</t>
    </r>
    <r>
      <rPr>
        <sz val="10"/>
        <color theme="1"/>
        <rFont val="Calibri"/>
        <family val="2"/>
      </rPr>
      <t xml:space="preserve"> - ≤  1 year
</t>
    </r>
    <r>
      <rPr>
        <b/>
        <sz val="10"/>
        <color theme="1"/>
        <rFont val="Calibri"/>
        <family val="2"/>
      </rPr>
      <t xml:space="preserve">0 </t>
    </r>
    <r>
      <rPr>
        <sz val="10"/>
        <color theme="1"/>
        <rFont val="Calibri"/>
        <family val="2"/>
      </rPr>
      <t>- &gt;1 year or no legal entitlement to family reunification for ordinary residents.</t>
    </r>
  </si>
  <si>
    <t>Right to autonomous residence permit  for partners and children at age of majority (permit is renewable and independent of sponsor)</t>
  </si>
  <si>
    <t>Before refusal or withdrawal, due account is taken of (regulated by law) :                                                                                                               a. Solidity of sponsor’s family relationship
b. Duration of sponsor’s residence in country
c. Existing links with country of origin
d. Physical or emotional violence</t>
  </si>
  <si>
    <t>Grounds for rejecting, withdrawing or refusing to renew status: 
a. Actual and serious threat to public policy or national security, 
b. Proven fraud in the acquisition of permit (inexistent relationship or misleading information).
c. Break-up of family relationship (before three years)
d. Original conditions are no longer satisfied (e.g. unemployment or economic resources)</t>
  </si>
  <si>
    <t>Duration of the validity of permit</t>
  </si>
  <si>
    <t>Accommodation requirement</t>
  </si>
  <si>
    <t>Requirements</t>
  </si>
  <si>
    <t>Form of integration requirement for sponsor and/or family member after arrival on territory e.g. not language but social/cultural (if no requirement, skip to question 30)</t>
  </si>
  <si>
    <t>Level of language requirement 
Note: Can be test, interview, completion of course, or other for country of assessments.</t>
  </si>
  <si>
    <t>Form of language requirement for sponsor and/or family member after arrival on territory
Note: Can be test, interview, completion of course, or other for country of assessments.
(if no requirement, skip to question bb30b31)</t>
  </si>
  <si>
    <t>Form of pre-departure integration measure for family member abroad, e.g. not language, but social/cultural</t>
  </si>
  <si>
    <t>Form of pre-departure or immediately post-entry (i.e. in the first six months) language measure for family member abroad</t>
  </si>
  <si>
    <t>Eligibility for dependent relatives:
a) parents/grandparents
b) adult children</t>
  </si>
  <si>
    <r>
      <t>Residence requirement for ordinary legal residents (sponsor)
Note: "Residence" is defined as the whole period of lawful and habitual stay since entry. For instance, if the requirement is 6 months as a permanent resident, which itself can only be obtained after 2 years' residence, please select "After &gt; 1 year"
(</t>
    </r>
    <r>
      <rPr>
        <u/>
        <sz val="10"/>
        <color theme="1"/>
        <rFont val="Calibri"/>
        <family val="2"/>
      </rPr>
      <t>Please specify in the comment box the exact number of months required</t>
    </r>
    <r>
      <rPr>
        <sz val="10"/>
        <color theme="1"/>
        <rFont val="Calibri"/>
        <family val="2"/>
      </rPr>
      <t>)</t>
    </r>
  </si>
  <si>
    <t>Right to autonomous residence permit for partners and children</t>
  </si>
  <si>
    <t xml:space="preserve">Personal circumstances considered </t>
  </si>
  <si>
    <t>Grounds for rejection, withdrawal, refusal</t>
  </si>
  <si>
    <t>Accommodation</t>
  </si>
  <si>
    <t>c. In-country integration form</t>
  </si>
  <si>
    <t>b. In-country language level</t>
  </si>
  <si>
    <t>a. In-country language form</t>
  </si>
  <si>
    <t>In-country integration requirement</t>
  </si>
  <si>
    <t>b. Pre-entry integration form</t>
  </si>
  <si>
    <t>a. Pre-entry or immediately post-entry (i.e. in the first six months) language form</t>
  </si>
  <si>
    <t>Pre-entry integration requirement</t>
  </si>
  <si>
    <t>Dependent relatives</t>
  </si>
  <si>
    <t>Residence period</t>
  </si>
  <si>
    <t>Family Reunion</t>
  </si>
  <si>
    <t>bb30</t>
  </si>
  <si>
    <t>bb31</t>
  </si>
  <si>
    <t>bb29c</t>
  </si>
  <si>
    <t>bb29b</t>
  </si>
  <si>
    <t>bb29a</t>
  </si>
  <si>
    <t>bb28b</t>
  </si>
  <si>
    <t>bb28a</t>
  </si>
  <si>
    <t>bd38</t>
  </si>
  <si>
    <t>bc36</t>
  </si>
  <si>
    <t>bc35</t>
  </si>
  <si>
    <t>bc34</t>
  </si>
  <si>
    <t>bb30bb31</t>
  </si>
  <si>
    <t>bb29</t>
  </si>
  <si>
    <t>bb28</t>
  </si>
  <si>
    <t>ba26ba27</t>
  </si>
  <si>
    <t>ba21</t>
  </si>
  <si>
    <t>b</t>
  </si>
  <si>
    <t>Family Reunification Strand</t>
  </si>
  <si>
    <t>Active Labour Market Policy Measures (Measures: training in the workplace; Support for training) carried out by  the Croatian Employment Service for a, c and some categories of b  (http://mjere.hr/mjere/potpore-za-zaposljavanje/)                                                                                                             
Regarding study grants: In accordance with the Ordinance on the conditions and procedures regulating the right to state scholarships (Official Gazette 83/2018; 74/2019)  the right to a state scholarship is granted to full-time students of EU Member States with a registered residence in the Republic of Croatia and full-time students enjoying international and temporary protection. Each year, the Ministry of Science and Education awards three types of state scholarships to full-time college students: state scholarships to students in STEM fields of science (1200kn), state scholarships to students based on socioeconomic status (1200kn), and scholarships to students with special needs (1200kn).</t>
  </si>
  <si>
    <t>Possession of Croatian citizenship is the general requirement for employment in the state administration.
In addition to the requirements prescribed by by-laws, the prior approval of the central state administrative body responsible for state administration is required.
https://uprava.gov.hr/o-ministarstvu/ustrojstvo/uprava-za-sluzbenicki-sustav/zaposljavanje/uvjeti-za-prijam-u-drzavnu-sluzbu/737
Employment of foreign residents (asylees, foreigners under subsidiary and temporary protection and thier family members, members of ethnic minority marginalized by language barrier ) in public sector is enabled in public works employment. http://mjere.hr/mjere/javni-rad/</t>
  </si>
  <si>
    <t>Access to public employment services have: 
-third-country national who may work without a stay and work permit or a work registration certificate according to Aliens Act 69/17, 116/118
-an asylee and a foreigner under subsidiary or temporary protection as well as their family members  (Official Gazette 118/18, Act on Labour Market, Art 14)
-exceptionally, the applicant for international protection and members of his/her family, if the ministry responsible for internal affairs has not made a decision on the international protection request within the statutory time limit (art 14)
-a foreign unemployed person who has terminated his employment in the Republic of Croatia without his/her guilt or consent  has the right to financial compensation if he has been granted a temporary residence in the Republic Croatia (Official Gazette 118/18, Act on Labour Market, art 15)</t>
  </si>
  <si>
    <t>Third-country nationals may work in the Republic of Croatia without a stay and work permit or a work registration certificate if they have been granted:
-temporary stay for the purpose of studying as a full-time student or working and self-employment for a maximum of 20 hours per week 
- temporary stay for the purpose of family reunification with a researcher under Art.64 (Official Gazette No 116/18 Aliens Act, Art 12)</t>
  </si>
  <si>
    <t>The Active Labour Market Policy Measures include 9 active employment policy measures: support for employment, support for training, support for self-employment, education for the unemployed, training in the workplace, training without work contract, public work, job-preservation measure and long-term seasonal employment. https://www.lpz-pgz.com/mjere-zaposljavanja-i-mogucnosti-koje-pruza-hzz/ . However, these labour market policies are general and not targeted specifically to TCNs.  So, no change score.</t>
  </si>
  <si>
    <t xml:space="preserve">Active Labour Market Policy Measures (Measures: training in the workplace; Support for training;) carried out by  the Croatian Employment Service for a, c and some categories of b  (http://mjere.hr/mjere/potpore-za-zaposljavanje/)  </t>
  </si>
  <si>
    <t>Third-country nationals may work in the Republic of Croatia without a stay and work permit or a work registration certificate if they have been granted:
- international or temporary protection, or if they are applicants for international protection under the conditions governed by special legislation,
- temporary stay for the purpose of family reunification with a Croatian national, a third-country national who has been granted permanent stay, an asylee, or a third-country national who has been granted subsidiary or temporary protection,
- temporary stay for the purpose of life partnership with a Croatian national, a third-country national who has been granted permanent stay or who has been granted international or temporary protection 
(Official Gazette No 69/17 Aliens Act, Art 22)</t>
  </si>
  <si>
    <t>According to the Article 77, alinea (8) „Foreign nationals enroll into study under the same conditions as Croatian citizens but, according to the decision of the competent state body or institution of higher education, they may pay part or the full cost of their studies. Admission of foreign students may be restricted or denied in the case of study related to military or police education or other studies of interest to national security.” 
Non-EU nationals may enroll in higher education within Croatia according to the quota set for foreigners and must pay the tuition fees as dictated by the respective institution.(Each institution of higher education can make a special decision exempting the payment of tuition fees by an asylum seeker or a foreigner under subsidiary protection)
In order to study at Croatian higher education institutions, international students must prove they have sufficient financial means for the duration of their study in Croatia, either from personal sources and/or scholarships. To prove financial means from personal sources, usually the police will require that you open a Croatian bank account and deposit a specific amount of kuna into the account as part of your residence permit application.
Regarding access to vocational trainings, since the „Act on education of adults“ (http://www.zakon.hr/z/384/Zakon-o-obrazovanju-odraslih) does not state any right of foreigners to prequalification or vocational trainings. In practice we know that those bodies who are organizing such courses (if it is state sponsored – like organized by Croatian Employment Office) ask for candidate to have Croatian citizenship. The other practices involve private bodies such as Public Open University (http://www.pou.hr/hr/index.php/home/about-us) who are providing vocational trainings but the foreigners have to pay for it and there is no stipending grants/waivers for it. 
Access to vocational training is granted to TCN on equal conditions as citizens. TCNs (“migrants”) do not have to pay more. They have to provide a PIN (OIB). Getting an OIB is easy and can be done as soon as migrant arrive in Croatia. There is no fee or cost to get an OIB. All that is required are passport and a completed application.
Non-national residents DO NOT have equal of access to study grants, they even „may pay part or the full cost of their studies”. The last (and any other previous) tender on state study grants published in 2012 by the Ministry of Science, Education and Sports, (Public tender, File no: 604-01/12-01/00033, Register no. 533-20-12-0002 from 12th December 2012) clearly states that „for awarding state scholarships for regular students of university and professional studies can compete full-time students (who are) Croatian nationals who study at public higher education institutions in the Republic of Croatia”. This is based on the „Rules on granting state scholarships to full-time student of undergraduate studies and partial refund of tuition costs for postgraduate students”, where article 2 states “For awarding state scholarships or partial refund of tuition costs are eligible to compete full-time graduate and postgraduate students who have Croatian citizenship.” (http://www.propisi.hr/print.php?id=4672)</t>
  </si>
  <si>
    <t xml:space="preserve">A and C:  According to the Art. 61 of the Aliens Act (right to work and self-employment), migrants who were legally employed in Croatia in uninterrupted period of 9 months within two years have a right to unemployment  financial support and right to use public employment and placement services. </t>
  </si>
  <si>
    <t xml:space="preserve">National Employment Office mentioned in this research that public sector employment is open to all job seekers under the condition of fluency in Croatian, but they are also aware of very frequent condition of possession of certificate of nationality which is regularly listed in job requirements  in public sector's vacancy announcements.  </t>
  </si>
  <si>
    <t xml:space="preserve">A and c: Long-term residents and residents on family reunion permits enjoy the right to change employment (jobs and sectors) the same as nationals. Residents on temporary work permits are tied to the specific job and employer for which the work permit was issued (as per art. 73 p. 5 and 6), and have no possibility to change jobs, unless new employers submits new request for work permit.  Art. 73 of Aliens Act stipulates categories of foreigners who enjoy right to work without single (work and residence) permit, and includes long-term residents,  persons with the right to asylum, subsidiary and temporary protection, residents on family reunion permits including those who were granted autonomous permit, persons with temporary residence on humanitarian grounds, etc.  </t>
  </si>
  <si>
    <r>
      <rPr>
        <b/>
        <sz val="10"/>
        <color theme="1"/>
        <rFont val="Calibri"/>
        <family val="2"/>
      </rPr>
      <t xml:space="preserve">100 - </t>
    </r>
    <r>
      <rPr>
        <sz val="10"/>
        <color theme="1"/>
        <rFont val="Calibri"/>
        <family val="2"/>
      </rPr>
      <t xml:space="preserve">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</si>
  <si>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r>
      <rPr>
        <b/>
        <sz val="10"/>
        <rFont val="Calibri"/>
        <family val="2"/>
      </rPr>
      <t>100</t>
    </r>
    <r>
      <rPr>
        <sz val="10"/>
        <rFont val="Calibri"/>
        <family val="2"/>
      </rPr>
      <t xml:space="preserve"> - Both (please specify content)
</t>
    </r>
    <r>
      <rPr>
        <b/>
        <sz val="10"/>
        <rFont val="Calibri"/>
        <family val="2"/>
      </rPr>
      <t>50</t>
    </r>
    <r>
      <rPr>
        <sz val="10"/>
        <rFont val="Calibri"/>
        <family val="2"/>
      </rPr>
      <t xml:space="preserve"> -One of these (please specify content)
</t>
    </r>
    <r>
      <rPr>
        <b/>
        <sz val="10"/>
        <rFont val="Calibri"/>
        <family val="2"/>
      </rPr>
      <t>0</t>
    </r>
    <r>
      <rPr>
        <sz val="10"/>
        <rFont val="Calibri"/>
        <family val="2"/>
      </rPr>
      <t xml:space="preserve"> - Only ad hoc (mainly through projects implemented by NGOs)</t>
    </r>
  </si>
  <si>
    <r>
      <rPr>
        <b/>
        <sz val="10"/>
        <rFont val="Calibri"/>
        <family val="2"/>
      </rPr>
      <t>100</t>
    </r>
    <r>
      <rPr>
        <sz val="10"/>
        <rFont val="Calibri"/>
        <family val="2"/>
      </rPr>
      <t xml:space="preserve"> - A and b (please specify content)
</t>
    </r>
    <r>
      <rPr>
        <b/>
        <sz val="10"/>
        <rFont val="Calibri"/>
        <family val="2"/>
      </rPr>
      <t>50</t>
    </r>
    <r>
      <rPr>
        <sz val="10"/>
        <rFont val="Calibri"/>
        <family val="2"/>
      </rPr>
      <t xml:space="preserve"> - A or b (please specify content)
</t>
    </r>
    <r>
      <rPr>
        <b/>
        <sz val="10"/>
        <rFont val="Calibri"/>
        <family val="2"/>
      </rPr>
      <t>0</t>
    </r>
    <r>
      <rPr>
        <sz val="10"/>
        <rFont val="Calibri"/>
        <family val="2"/>
      </rPr>
      <t xml:space="preserve"> - Only ad hoc (mainly through projects implemented by NGOs)</t>
    </r>
  </si>
  <si>
    <r>
      <rPr>
        <b/>
        <sz val="10"/>
        <color theme="1"/>
        <rFont val="Calibri"/>
        <family val="2"/>
      </rPr>
      <t>100</t>
    </r>
    <r>
      <rPr>
        <sz val="10"/>
        <color theme="1"/>
        <rFont val="Calibri"/>
        <family val="2"/>
      </rPr>
      <t xml:space="preserve"> - Same procedures and fees as for nationals 
</t>
    </r>
    <r>
      <rPr>
        <b/>
        <sz val="10"/>
        <color theme="1"/>
        <rFont val="Calibri"/>
        <family val="2"/>
      </rPr>
      <t>50</t>
    </r>
    <r>
      <rPr>
        <sz val="10"/>
        <color theme="1"/>
        <rFont val="Calibri"/>
        <family val="2"/>
      </rPr>
      <t xml:space="preserve"> - Different procedure than for nationals (e.g. more documents and/or higher fees are required)
</t>
    </r>
    <r>
      <rPr>
        <b/>
        <sz val="10"/>
        <color theme="1"/>
        <rFont val="Calibri"/>
        <family val="2"/>
      </rPr>
      <t>0</t>
    </r>
    <r>
      <rPr>
        <sz val="10"/>
        <color theme="1"/>
        <rFont val="Calibri"/>
        <family val="2"/>
      </rPr>
      <t xml:space="preserve"> - Ad hoc/No procedure for recognition of titles for certain TCN residents or certain fields of study (e.g. recognition depending on mutual recognition agreements)</t>
    </r>
  </si>
  <si>
    <r>
      <rPr>
        <b/>
        <sz val="10"/>
        <color theme="1"/>
        <rFont val="Calibri"/>
        <family val="2"/>
      </rPr>
      <t>100</t>
    </r>
    <r>
      <rPr>
        <sz val="10"/>
        <color theme="1"/>
        <rFont val="Calibri"/>
        <family val="2"/>
      </rPr>
      <t xml:space="preserve"> - All of them has access to both 1) and 2)
67 - All of them has access to 1) 
</t>
    </r>
    <r>
      <rPr>
        <b/>
        <sz val="10"/>
        <color theme="1"/>
        <rFont val="Calibri"/>
        <family val="2"/>
      </rPr>
      <t>33</t>
    </r>
    <r>
      <rPr>
        <sz val="10"/>
        <color theme="1"/>
        <rFont val="Calibri"/>
        <family val="2"/>
      </rPr>
      <t xml:space="preserve"> - A and (C or certain categories of B) has equal access to 1)
</t>
    </r>
    <r>
      <rPr>
        <b/>
        <sz val="10"/>
        <color theme="1"/>
        <rFont val="Calibri"/>
        <family val="2"/>
      </rPr>
      <t>0</t>
    </r>
    <r>
      <rPr>
        <sz val="10"/>
        <color theme="1"/>
        <rFont val="Calibri"/>
        <family val="2"/>
      </rPr>
      <t xml:space="preserve"> - Only A or none has equal access to 1) 
</t>
    </r>
  </si>
  <si>
    <r>
      <rPr>
        <b/>
        <sz val="10"/>
        <color theme="1"/>
        <rFont val="Calibri"/>
        <family val="2"/>
      </rPr>
      <t>100</t>
    </r>
    <r>
      <rPr>
        <sz val="10"/>
        <color theme="1"/>
        <rFont val="Calibri"/>
        <family val="2"/>
      </rPr>
      <t xml:space="preserve"> - 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</si>
  <si>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r>
      <rPr>
        <b/>
        <sz val="10"/>
        <rFont val="Calibri"/>
        <family val="2"/>
      </rPr>
      <t>100</t>
    </r>
    <r>
      <rPr>
        <sz val="10"/>
        <rFont val="Calibri"/>
        <family val="2"/>
      </rPr>
      <t xml:space="preserve"> - Yes. There are no additional restrictions than those based on type of permit mentioned in 1
</t>
    </r>
    <r>
      <rPr>
        <b/>
        <sz val="10"/>
        <rFont val="Calibri"/>
        <family val="2"/>
      </rPr>
      <t>50</t>
    </r>
    <r>
      <rPr>
        <sz val="10"/>
        <rFont val="Calibri"/>
        <family val="2"/>
      </rPr>
      <t xml:space="preserve"> - Other limiting conditions that apply to foreign residents, e.g. linguistic testing (please specify)
</t>
    </r>
    <r>
      <rPr>
        <b/>
        <sz val="10"/>
        <rFont val="Calibri"/>
        <family val="2"/>
      </rPr>
      <t>0</t>
    </r>
    <r>
      <rPr>
        <sz val="10"/>
        <rFont val="Calibri"/>
        <family val="2"/>
      </rPr>
      <t xml:space="preserve"> - Certain sectors and activities solely for nationals (please specify)</t>
    </r>
  </si>
  <si>
    <r>
      <rPr>
        <b/>
        <sz val="10"/>
        <rFont val="Calibri"/>
        <family val="2"/>
      </rPr>
      <t>100</t>
    </r>
    <r>
      <rPr>
        <sz val="10"/>
        <rFont val="Calibri"/>
        <family val="2"/>
      </rPr>
      <t xml:space="preserve"> - Yes. There are no additional restrictions than those based on type of permit mentioned in 1 
</t>
    </r>
    <r>
      <rPr>
        <b/>
        <sz val="10"/>
        <rFont val="Calibri"/>
        <family val="2"/>
      </rPr>
      <t>50</t>
    </r>
    <r>
      <rPr>
        <sz val="10"/>
        <rFont val="Calibri"/>
        <family val="2"/>
      </rPr>
      <t xml:space="preserve"> - Other limiting conditions that apply to foreign residents, e.g. 
</t>
    </r>
    <r>
      <rPr>
        <b/>
        <sz val="10"/>
        <rFont val="Calibri"/>
        <family val="2"/>
      </rPr>
      <t>0</t>
    </r>
    <r>
      <rPr>
        <sz val="10"/>
        <rFont val="Calibri"/>
        <family val="2"/>
      </rPr>
      <t xml:space="preserve"> - Certain sectors and activities solely for nationals (please specify)</t>
    </r>
  </si>
  <si>
    <r>
      <rPr>
        <b/>
        <sz val="10"/>
        <color theme="1"/>
        <rFont val="Calibri"/>
        <family val="2"/>
      </rPr>
      <t>100</t>
    </r>
    <r>
      <rPr>
        <sz val="10"/>
        <color theme="1"/>
        <rFont val="Calibri"/>
        <family val="2"/>
      </rPr>
      <t xml:space="preserve"> - All of them
</t>
    </r>
    <r>
      <rPr>
        <b/>
        <sz val="10"/>
        <color theme="1"/>
        <rFont val="Calibri"/>
        <family val="2"/>
      </rPr>
      <t>50</t>
    </r>
    <r>
      <rPr>
        <sz val="10"/>
        <color theme="1"/>
        <rFont val="Calibri"/>
        <family val="2"/>
      </rPr>
      <t xml:space="preserve"> - A and (C or certain categories of B)
</t>
    </r>
    <r>
      <rPr>
        <b/>
        <sz val="10"/>
        <color theme="1"/>
        <rFont val="Calibri"/>
        <family val="2"/>
      </rPr>
      <t>0</t>
    </r>
    <r>
      <rPr>
        <sz val="10"/>
        <color theme="1"/>
        <rFont val="Calibri"/>
        <family val="2"/>
      </rPr>
      <t xml:space="preserve"> - Only A or none</t>
    </r>
  </si>
  <si>
    <t>What categories of TCNs have equal access to social security? (unemployment benefits, old age pension, invalidity benefits, maternity leave, family benefits, social assistance)
a. Long-term residents
b. Residents on temporary work permits (excluding seasonal)
c. Residents on family reunion permits (same as sponsor)</t>
  </si>
  <si>
    <t>Targeted measures to further the integration of TCNs into the labour market
a. National programmes to address labour market situation of migrant youth
b. National programmes  to address labour market situation of migrant women</t>
  </si>
  <si>
    <t xml:space="preserve">Do all TCNs have access to: 
a. Targeted training for TCNs other than generic language training (e.g. bridging courses, job specific language training, etc.)
b. Programmes to encourage hiring of TCNs (e.g. employer incentives, work placements, public sector commitments, etc.)
</t>
  </si>
  <si>
    <t>Recognition of academic qualifications acquired abroad</t>
  </si>
  <si>
    <t>Equality of access to: 
1) higher education and vocational training
2) study grants
What categories of foreign resident adults have equal access to 1) or/and 2)?
a. Permanent residents
b. Residents on temporary work permits (excluding seasonal)
c. Residents on family reunion permits (same as sponsor)</t>
  </si>
  <si>
    <t>Access to public employment services:
What categories of foreign residents have equal access?
a. Permanent residents
b. Residents on temporary work permits (excluding seasonal)
c. Residents on family reunion permits (same as sponsor)</t>
  </si>
  <si>
    <t>Access to self-employment
Are foreign residents able to take up self-employed activity under equal conditions as nationals?</t>
  </si>
  <si>
    <t>Access to public sector (activities serving the needs of the public. Not restricted to certain types of employment or private or public law):
Are foreign residents able to accept any public-sector employment under equal conditions as nationals?                                                   (excluding exercise of public authority e.g. police, defence, heads of units/divisions but not excluding civil servants and permanent staff)</t>
  </si>
  <si>
    <t>Immediate access to labour market:
What categories of foreign residents have equal access to employment as nationals?
a. Permanent residents
b. Residents on temporary work permits  (excluding seasonal) within period of ≤ 1 year
c. Residents on family reunion permits (same as sponsor)</t>
  </si>
  <si>
    <t>Access to social security and assistance</t>
  </si>
  <si>
    <t xml:space="preserve">Economic integration measures of youth and women </t>
  </si>
  <si>
    <t>Economic integration measures of TCNs</t>
  </si>
  <si>
    <t>Recognition of academic qualifications</t>
  </si>
  <si>
    <t>Education and vocational training and study grants</t>
  </si>
  <si>
    <t>Public employment services</t>
  </si>
  <si>
    <t xml:space="preserve">Access to self employment </t>
  </si>
  <si>
    <t xml:space="preserve"> Access to public sector </t>
  </si>
  <si>
    <t>Immediate access to labour market</t>
  </si>
  <si>
    <t>Labour Market Mobility</t>
  </si>
  <si>
    <t>ac14</t>
  </si>
  <si>
    <t>ac13</t>
  </si>
  <si>
    <t>aa5</t>
  </si>
  <si>
    <t>aa3</t>
  </si>
  <si>
    <t>aa1</t>
  </si>
  <si>
    <t>ad18</t>
  </si>
  <si>
    <t>ab9</t>
  </si>
  <si>
    <t>ab7ab8</t>
  </si>
  <si>
    <t>ab6</t>
  </si>
  <si>
    <t>a</t>
  </si>
  <si>
    <t>Labour Market Mobility Strand</t>
  </si>
  <si>
    <t>Overall Score (with/out health and education)</t>
  </si>
  <si>
    <t>Overall Score (with/out health)</t>
  </si>
  <si>
    <t>Overall Score (with health)</t>
  </si>
  <si>
    <t>Overall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</si>
</sst>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9C0006"/>
      <name val="Calibri"/>
      <family val="2"/>
      <scheme val="minor"/>
    </font>
    <font>
      <sz val="10"/>
      <color theme="1"/>
      <name val="Calibri"/>
      <family val="2"/>
    </font>
    <font>
      <sz val="10"/>
      <name val="Calibri"/>
      <family val="2"/>
    </font>
    <font>
      <b/>
      <sz val="10"/>
      <color theme="1"/>
      <name val="Calibri"/>
      <family val="2"/>
    </font>
    <font>
      <i/>
      <sz val="10"/>
      <color theme="1"/>
      <name val="Calibri"/>
      <family val="2"/>
    </font>
    <font>
      <b/>
      <sz val="16"/>
      <color rgb="FFFF0000"/>
      <name val="Calibri"/>
      <family val="2"/>
    </font>
    <font>
      <b/>
      <sz val="10"/>
      <name val="Calibri"/>
      <family val="2"/>
    </font>
    <font>
      <b/>
      <sz val="10"/>
      <color rgb="FFFF0000"/>
      <name val="Calibri"/>
      <family val="2"/>
    </font>
    <font>
      <sz val="10"/>
      <color rgb="FFFF0000"/>
      <name val="Calibri"/>
      <family val="2"/>
    </font>
    <font>
      <i/>
      <sz val="10"/>
      <color rgb="FFFF0000"/>
      <name val="Calibri"/>
      <family val="2"/>
    </font>
    <font>
      <sz val="10"/>
      <color theme="1"/>
      <name val="Calibri"/>
      <family val="2"/>
      <scheme val="minor"/>
    </font>
    <font>
      <strike/>
      <sz val="10"/>
      <name val="Calibri"/>
      <family val="2"/>
    </font>
    <font>
      <u/>
      <sz val="10"/>
      <color theme="1"/>
      <name val="Calibri"/>
      <family val="2"/>
    </font>
    <font>
      <i/>
      <sz val="10"/>
      <name val="Calibri"/>
      <family val="2"/>
    </font>
  </fonts>
  <fills count="5">
    <fill>
      <patternFill patternType="none"/>
    </fill>
    <fill>
      <patternFill patternType="gray125"/>
    </fill>
    <fill>
      <patternFill patternType="solid">
        <fgColor rgb="FFFFC7CE"/>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6">
    <xf numFmtId="0" fontId="0" fillId="0" borderId="0" xfId="0"/>
    <xf numFmtId="0" fontId="2"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0" fontId="3" fillId="0" borderId="1" xfId="1" applyFont="1" applyFill="1" applyBorder="1" applyAlignment="1">
      <alignment horizontal="center" vertical="center" wrapText="1"/>
    </xf>
    <xf numFmtId="1" fontId="2" fillId="0" borderId="1" xfId="0" applyNumberFormat="1" applyFont="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left"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3" borderId="1" xfId="0" applyFont="1" applyFill="1" applyBorder="1" applyAlignment="1">
      <alignment horizontal="center" vertical="center"/>
    </xf>
    <xf numFmtId="1" fontId="3" fillId="0" borderId="1" xfId="1" applyNumberFormat="1" applyFont="1" applyFill="1" applyBorder="1" applyAlignment="1">
      <alignment horizontal="center" vertical="center"/>
    </xf>
    <xf numFmtId="1" fontId="3" fillId="0" borderId="1" xfId="1" applyNumberFormat="1" applyFont="1" applyFill="1" applyBorder="1" applyAlignment="1">
      <alignment horizontal="center" vertical="center" wrapText="1"/>
    </xf>
    <xf numFmtId="0" fontId="8" fillId="0" borderId="0" xfId="0" applyFont="1" applyAlignment="1">
      <alignment horizontal="center" vertical="center" wrapText="1"/>
    </xf>
    <xf numFmtId="1" fontId="0" fillId="0" borderId="1" xfId="0" applyNumberFormat="1" applyBorder="1" applyAlignment="1">
      <alignment horizontal="center" vertical="center"/>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1"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 fontId="11" fillId="0" borderId="1" xfId="0" applyNumberFormat="1" applyFont="1" applyBorder="1" applyAlignment="1">
      <alignment horizontal="center" vertical="center" wrapText="1"/>
    </xf>
    <xf numFmtId="0" fontId="3" fillId="0" borderId="1" xfId="1" applyFont="1" applyFill="1" applyBorder="1" applyAlignment="1">
      <alignment horizontal="center" vertical="center"/>
    </xf>
    <xf numFmtId="0" fontId="2" fillId="3" borderId="0" xfId="0" applyFont="1" applyFill="1" applyAlignment="1">
      <alignment horizontal="center" vertical="center"/>
    </xf>
    <xf numFmtId="0" fontId="3" fillId="3" borderId="1" xfId="0" applyFont="1" applyFill="1" applyBorder="1" applyAlignment="1">
      <alignment horizontal="center" vertical="center" wrapText="1"/>
    </xf>
    <xf numFmtId="0" fontId="8" fillId="0" borderId="0" xfId="0" applyFont="1" applyAlignment="1">
      <alignment vertical="center" wrapText="1"/>
    </xf>
    <xf numFmtId="1" fontId="1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4" fillId="3" borderId="1" xfId="0" applyFont="1" applyFill="1" applyBorder="1" applyAlignment="1">
      <alignment horizontal="center" vertical="center"/>
    </xf>
  </cellXfs>
  <cellStyles count="2">
    <cellStyle name="Incorrecto"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058A4-E98E-4EB6-9B5B-2F71ECF6E091}">
  <dimension ref="A1:CC120"/>
  <sheetViews>
    <sheetView tabSelected="1" topLeftCell="A7" zoomScale="110" zoomScaleNormal="110" workbookViewId="0">
      <selection activeCell="AF56" sqref="AF56"/>
    </sheetView>
  </sheetViews>
  <sheetFormatPr baseColWidth="10" defaultColWidth="8.6640625" defaultRowHeight="15" customHeight="1" x14ac:dyDescent="0.2"/>
  <cols>
    <col min="1" max="1" width="17.5" style="1" customWidth="1"/>
    <col min="2" max="2" width="13.5" style="1" customWidth="1"/>
    <col min="3" max="3" width="23.1640625" style="1" customWidth="1"/>
    <col min="4" max="4" width="17.5" style="1" customWidth="1"/>
    <col min="5" max="5" width="13.5" style="1" customWidth="1"/>
    <col min="6" max="6" width="23.1640625" style="1" customWidth="1"/>
    <col min="7" max="7" width="17.5" style="1" customWidth="1"/>
    <col min="8" max="8" width="13.5" style="1" customWidth="1"/>
    <col min="9" max="9" width="23.1640625" style="1" customWidth="1"/>
    <col min="10" max="10" width="17.5" style="1" customWidth="1"/>
    <col min="11" max="11" width="13.5" style="1" customWidth="1"/>
    <col min="12" max="12" width="23.1640625" style="1" customWidth="1"/>
    <col min="13" max="13" width="17.5" style="1" customWidth="1"/>
    <col min="14" max="14" width="13.5" style="1" customWidth="1"/>
    <col min="15" max="15" width="23.1640625" style="1" customWidth="1"/>
    <col min="16" max="16" width="17.5" style="1" customWidth="1"/>
    <col min="17" max="17" width="13.5" style="1" customWidth="1"/>
    <col min="18" max="18" width="23.1640625" style="1" customWidth="1"/>
    <col min="19" max="19" width="17.5" style="1" customWidth="1"/>
    <col min="20" max="20" width="13.5" style="1" customWidth="1"/>
    <col min="21" max="21" width="23.1640625" style="1" customWidth="1"/>
    <col min="22" max="22" width="17.5" style="1" customWidth="1"/>
    <col min="23" max="23" width="13.5" style="1" customWidth="1"/>
    <col min="24" max="24" width="23.1640625" style="1" customWidth="1"/>
    <col min="25" max="25" width="17.5" style="1" customWidth="1"/>
    <col min="26" max="26" width="13.5" style="1" customWidth="1"/>
    <col min="27" max="27" width="23.1640625" style="1" customWidth="1"/>
    <col min="28" max="28" width="17.5" style="1" customWidth="1"/>
    <col min="29" max="29" width="13.5" style="1" customWidth="1"/>
    <col min="30" max="30" width="23.1640625" style="1" customWidth="1"/>
    <col min="31" max="31" width="17.5" style="1" customWidth="1"/>
    <col min="32" max="32" width="13.5" style="1" customWidth="1"/>
    <col min="33" max="33" width="23.1640625" style="1" customWidth="1"/>
    <col min="34" max="34" width="17.5" style="1" customWidth="1"/>
    <col min="35" max="35" width="13.5" style="1" customWidth="1"/>
    <col min="36" max="36" width="23.1640625" style="1" customWidth="1"/>
    <col min="37" max="37" width="17.5" style="1" customWidth="1"/>
    <col min="38" max="38" width="13.5" style="1" customWidth="1"/>
    <col min="39" max="39" width="23.1640625" style="1" customWidth="1"/>
    <col min="40" max="40" width="17.5" style="1" customWidth="1"/>
    <col min="41" max="41" width="13.5" style="1" customWidth="1"/>
    <col min="42" max="42" width="23.1640625" style="1" customWidth="1"/>
    <col min="43" max="43" width="17.5" style="1" customWidth="1"/>
    <col min="44" max="44" width="13.5" style="1" customWidth="1"/>
    <col min="45" max="45" width="23.1640625" style="1" customWidth="1"/>
    <col min="46" max="46" width="17.5" style="1" customWidth="1"/>
    <col min="47" max="47" width="13.5" style="1" customWidth="1"/>
    <col min="48" max="48" width="23.1640625" style="1" customWidth="1"/>
    <col min="49" max="49" width="17.5" style="1" customWidth="1"/>
    <col min="50" max="50" width="13.5" style="1" customWidth="1"/>
    <col min="51" max="51" width="23.1640625" style="1" customWidth="1"/>
    <col min="52" max="52" width="15.6640625" style="1" customWidth="1"/>
    <col min="53" max="16384" width="8.6640625" style="1"/>
  </cols>
  <sheetData>
    <row r="1" spans="1:81" ht="24.75" customHeight="1" x14ac:dyDescent="0.2">
      <c r="A1" s="35" t="s">
        <v>405</v>
      </c>
      <c r="B1" s="35"/>
      <c r="C1" s="35"/>
      <c r="D1" s="35"/>
    </row>
    <row r="2" spans="1:81" ht="88.5" customHeight="1" x14ac:dyDescent="0.2">
      <c r="A2" s="20" t="s">
        <v>21</v>
      </c>
      <c r="B2" s="20" t="s">
        <v>404</v>
      </c>
      <c r="C2" s="20" t="s">
        <v>403</v>
      </c>
      <c r="D2" s="20" t="s">
        <v>402</v>
      </c>
    </row>
    <row r="3" spans="1:81" ht="24.75" customHeight="1" x14ac:dyDescent="0.2">
      <c r="A3" s="29">
        <v>2014</v>
      </c>
      <c r="B3" s="31">
        <f>AVERAGE(B17,B31,B45,B59,B73,B87,B101,B115)</f>
        <v>37.920386904761905</v>
      </c>
      <c r="C3" s="31">
        <f t="shared" ref="C3:C8" si="0">AVERAGE(B17,B31,B45,B59,B73,B87,B101)</f>
        <v>40.664965986394563</v>
      </c>
      <c r="D3" s="31">
        <f t="shared" ref="D3:D8" si="1">AVERAGE(B17,B31,B59,B73,B87,B101)</f>
        <v>41.902777777777779</v>
      </c>
    </row>
    <row r="4" spans="1:81" ht="24.75" customHeight="1" x14ac:dyDescent="0.2">
      <c r="A4" s="29">
        <v>2015</v>
      </c>
      <c r="B4" s="31"/>
      <c r="C4" s="31">
        <f t="shared" si="0"/>
        <v>40.664965986394563</v>
      </c>
      <c r="D4" s="31">
        <f t="shared" si="1"/>
        <v>41.902777777777779</v>
      </c>
    </row>
    <row r="5" spans="1:81" ht="24.75" customHeight="1" x14ac:dyDescent="0.2">
      <c r="A5" s="29">
        <v>2016</v>
      </c>
      <c r="B5" s="31"/>
      <c r="C5" s="31">
        <f t="shared" si="0"/>
        <v>40.664965986394563</v>
      </c>
      <c r="D5" s="31">
        <f t="shared" si="1"/>
        <v>41.902777777777779</v>
      </c>
    </row>
    <row r="6" spans="1:81" ht="24.75" customHeight="1" x14ac:dyDescent="0.2">
      <c r="A6" s="29">
        <v>2017</v>
      </c>
      <c r="B6" s="31"/>
      <c r="C6" s="31">
        <f t="shared" si="0"/>
        <v>39.934807256235828</v>
      </c>
      <c r="D6" s="31">
        <f t="shared" si="1"/>
        <v>41.050925925925924</v>
      </c>
    </row>
    <row r="7" spans="1:81" ht="24.75" customHeight="1" x14ac:dyDescent="0.2">
      <c r="A7" s="29">
        <v>2018</v>
      </c>
      <c r="B7" s="31"/>
      <c r="C7" s="31">
        <f t="shared" si="0"/>
        <v>40.728458049886619</v>
      </c>
      <c r="D7" s="31">
        <f t="shared" si="1"/>
        <v>41.976851851851848</v>
      </c>
    </row>
    <row r="8" spans="1:81" ht="24.75" customHeight="1" x14ac:dyDescent="0.2">
      <c r="A8" s="29">
        <v>2019</v>
      </c>
      <c r="B8" s="31">
        <f>AVERAGE(B22,B36,B50,B64,B78,B92,B106,B120)</f>
        <v>39.022817460317455</v>
      </c>
      <c r="C8" s="31">
        <f t="shared" si="0"/>
        <v>40.728458049886619</v>
      </c>
      <c r="D8" s="31">
        <f t="shared" si="1"/>
        <v>41.976851851851848</v>
      </c>
    </row>
    <row r="9" spans="1:81" ht="24.75" customHeight="1" x14ac:dyDescent="0.2"/>
    <row r="10" spans="1:81" ht="24.75" customHeight="1" x14ac:dyDescent="0.2">
      <c r="A10" s="11" t="s">
        <v>68</v>
      </c>
      <c r="B10" s="35" t="s">
        <v>401</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0"/>
      <c r="AF10" s="30"/>
      <c r="AG10" s="30"/>
      <c r="AH10" s="30"/>
      <c r="AI10" s="30"/>
      <c r="AJ10" s="30"/>
    </row>
    <row r="11" spans="1:81" ht="24.75" customHeight="1" x14ac:dyDescent="0.2">
      <c r="A11" s="11" t="s">
        <v>59</v>
      </c>
      <c r="B11" s="40" t="s">
        <v>400</v>
      </c>
      <c r="C11" s="40"/>
      <c r="D11" s="11" t="s">
        <v>59</v>
      </c>
      <c r="E11" s="39"/>
      <c r="F11" s="39"/>
      <c r="G11" s="11" t="s">
        <v>59</v>
      </c>
      <c r="H11" s="39"/>
      <c r="I11" s="39"/>
      <c r="J11" s="11" t="s">
        <v>59</v>
      </c>
      <c r="K11" s="39"/>
      <c r="L11" s="39"/>
      <c r="M11" s="11" t="s">
        <v>59</v>
      </c>
      <c r="N11" s="39" t="s">
        <v>399</v>
      </c>
      <c r="O11" s="39"/>
      <c r="P11" s="11" t="s">
        <v>59</v>
      </c>
      <c r="Q11" s="40" t="s">
        <v>398</v>
      </c>
      <c r="R11" s="40"/>
      <c r="S11" s="11" t="s">
        <v>59</v>
      </c>
      <c r="T11" s="39" t="s">
        <v>397</v>
      </c>
      <c r="U11" s="39"/>
      <c r="V11" s="20" t="s">
        <v>59</v>
      </c>
      <c r="W11" s="42"/>
      <c r="X11" s="42"/>
      <c r="Y11" s="20" t="s">
        <v>59</v>
      </c>
      <c r="Z11" s="42"/>
      <c r="AA11" s="42"/>
      <c r="AB11" s="11" t="s">
        <v>59</v>
      </c>
      <c r="AC11" s="39" t="s">
        <v>396</v>
      </c>
      <c r="AD11" s="39"/>
    </row>
    <row r="12" spans="1:81" ht="24.75" customHeight="1" x14ac:dyDescent="0.2">
      <c r="A12" s="11" t="s">
        <v>58</v>
      </c>
      <c r="B12" s="4"/>
      <c r="C12" s="4"/>
      <c r="D12" s="11" t="s">
        <v>58</v>
      </c>
      <c r="E12" s="38" t="s">
        <v>395</v>
      </c>
      <c r="F12" s="38"/>
      <c r="G12" s="11" t="s">
        <v>58</v>
      </c>
      <c r="H12" s="38" t="s">
        <v>394</v>
      </c>
      <c r="I12" s="38"/>
      <c r="J12" s="11" t="s">
        <v>58</v>
      </c>
      <c r="K12" s="38" t="s">
        <v>393</v>
      </c>
      <c r="L12" s="38"/>
      <c r="M12" s="11" t="s">
        <v>58</v>
      </c>
      <c r="N12" s="38"/>
      <c r="O12" s="38"/>
      <c r="P12" s="11" t="s">
        <v>58</v>
      </c>
      <c r="Q12" s="39"/>
      <c r="R12" s="39"/>
      <c r="S12" s="11" t="s">
        <v>58</v>
      </c>
      <c r="T12" s="39"/>
      <c r="U12" s="39"/>
      <c r="V12" s="20" t="s">
        <v>58</v>
      </c>
      <c r="W12" s="45" t="s">
        <v>392</v>
      </c>
      <c r="X12" s="42"/>
      <c r="Y12" s="20" t="s">
        <v>58</v>
      </c>
      <c r="Z12" s="45" t="s">
        <v>391</v>
      </c>
      <c r="AA12" s="42"/>
      <c r="AB12" s="11" t="s">
        <v>58</v>
      </c>
      <c r="AC12" s="15"/>
      <c r="AD12" s="15"/>
    </row>
    <row r="13" spans="1:81" ht="24.75" customHeight="1" x14ac:dyDescent="0.2">
      <c r="A13" s="4" t="s">
        <v>45</v>
      </c>
      <c r="B13" s="36" t="s">
        <v>390</v>
      </c>
      <c r="C13" s="36"/>
      <c r="D13" s="4" t="s">
        <v>45</v>
      </c>
      <c r="E13" s="36" t="s">
        <v>389</v>
      </c>
      <c r="F13" s="36"/>
      <c r="G13" s="4" t="s">
        <v>45</v>
      </c>
      <c r="H13" s="36" t="s">
        <v>388</v>
      </c>
      <c r="I13" s="36"/>
      <c r="J13" s="4" t="s">
        <v>45</v>
      </c>
      <c r="K13" s="36" t="s">
        <v>387</v>
      </c>
      <c r="L13" s="36"/>
      <c r="M13" s="4" t="s">
        <v>45</v>
      </c>
      <c r="N13" s="36" t="s">
        <v>386</v>
      </c>
      <c r="O13" s="36"/>
      <c r="P13" s="4" t="s">
        <v>45</v>
      </c>
      <c r="Q13" s="36" t="s">
        <v>385</v>
      </c>
      <c r="R13" s="36"/>
      <c r="S13" s="4" t="s">
        <v>45</v>
      </c>
      <c r="T13" s="36" t="s">
        <v>384</v>
      </c>
      <c r="U13" s="36"/>
      <c r="V13" s="29" t="s">
        <v>45</v>
      </c>
      <c r="W13" s="41" t="s">
        <v>383</v>
      </c>
      <c r="X13" s="41"/>
      <c r="Y13" s="29" t="s">
        <v>45</v>
      </c>
      <c r="Z13" s="41" t="s">
        <v>382</v>
      </c>
      <c r="AA13" s="41"/>
      <c r="AB13" s="4" t="s">
        <v>45</v>
      </c>
      <c r="AC13" s="36" t="s">
        <v>381</v>
      </c>
      <c r="AD13" s="36"/>
    </row>
    <row r="14" spans="1:81" ht="24.75" customHeight="1" x14ac:dyDescent="0.2">
      <c r="A14" s="4" t="s">
        <v>33</v>
      </c>
      <c r="B14" s="36" t="s">
        <v>43</v>
      </c>
      <c r="C14" s="36"/>
      <c r="D14" s="4" t="s">
        <v>33</v>
      </c>
      <c r="E14" s="32" t="s">
        <v>380</v>
      </c>
      <c r="F14" s="32"/>
      <c r="G14" s="4" t="s">
        <v>33</v>
      </c>
      <c r="H14" s="32" t="s">
        <v>379</v>
      </c>
      <c r="I14" s="32"/>
      <c r="J14" s="4" t="s">
        <v>33</v>
      </c>
      <c r="K14" s="32" t="s">
        <v>378</v>
      </c>
      <c r="L14" s="32"/>
      <c r="M14" s="4" t="s">
        <v>33</v>
      </c>
      <c r="N14" s="32" t="s">
        <v>377</v>
      </c>
      <c r="O14" s="32"/>
      <c r="P14" s="4" t="s">
        <v>33</v>
      </c>
      <c r="Q14" s="32" t="s">
        <v>376</v>
      </c>
      <c r="R14" s="32"/>
      <c r="S14" s="4" t="s">
        <v>33</v>
      </c>
      <c r="T14" s="32" t="s">
        <v>375</v>
      </c>
      <c r="U14" s="32"/>
      <c r="V14" s="29" t="s">
        <v>33</v>
      </c>
      <c r="W14" s="34" t="s">
        <v>374</v>
      </c>
      <c r="X14" s="34"/>
      <c r="Y14" s="29" t="s">
        <v>33</v>
      </c>
      <c r="Z14" s="34" t="s">
        <v>373</v>
      </c>
      <c r="AA14" s="34"/>
      <c r="AB14" s="4" t="s">
        <v>33</v>
      </c>
      <c r="AC14" s="32" t="s">
        <v>372</v>
      </c>
      <c r="AD14" s="32"/>
    </row>
    <row r="15" spans="1:81" ht="24.75" customHeight="1" x14ac:dyDescent="0.2">
      <c r="A15" s="4" t="s">
        <v>23</v>
      </c>
      <c r="B15" s="32" t="s">
        <v>31</v>
      </c>
      <c r="C15" s="32"/>
      <c r="D15" s="4" t="s">
        <v>23</v>
      </c>
      <c r="E15" s="32" t="s">
        <v>371</v>
      </c>
      <c r="F15" s="32"/>
      <c r="G15" s="4" t="s">
        <v>23</v>
      </c>
      <c r="H15" s="34" t="s">
        <v>370</v>
      </c>
      <c r="I15" s="34"/>
      <c r="J15" s="4" t="s">
        <v>23</v>
      </c>
      <c r="K15" s="34" t="s">
        <v>369</v>
      </c>
      <c r="L15" s="34"/>
      <c r="M15" s="4" t="s">
        <v>23</v>
      </c>
      <c r="N15" s="32" t="s">
        <v>368</v>
      </c>
      <c r="O15" s="32"/>
      <c r="P15" s="4" t="s">
        <v>23</v>
      </c>
      <c r="Q15" s="32" t="s">
        <v>367</v>
      </c>
      <c r="R15" s="32"/>
      <c r="S15" s="4" t="s">
        <v>23</v>
      </c>
      <c r="T15" s="32" t="s">
        <v>366</v>
      </c>
      <c r="U15" s="32"/>
      <c r="V15" s="29" t="s">
        <v>23</v>
      </c>
      <c r="W15" s="34" t="s">
        <v>365</v>
      </c>
      <c r="X15" s="34"/>
      <c r="Y15" s="29" t="s">
        <v>23</v>
      </c>
      <c r="Z15" s="34" t="s">
        <v>364</v>
      </c>
      <c r="AA15" s="34"/>
      <c r="AB15" s="4" t="s">
        <v>23</v>
      </c>
      <c r="AC15" s="32" t="s">
        <v>363</v>
      </c>
      <c r="AD15" s="32"/>
    </row>
    <row r="16" spans="1:81" s="28" customFormat="1" ht="24.75" customHeight="1" x14ac:dyDescent="0.2">
      <c r="A16" s="4" t="s">
        <v>21</v>
      </c>
      <c r="B16" s="4" t="s">
        <v>20</v>
      </c>
      <c r="C16" s="4" t="s">
        <v>19</v>
      </c>
      <c r="D16" s="4" t="s">
        <v>21</v>
      </c>
      <c r="E16" s="4" t="s">
        <v>20</v>
      </c>
      <c r="F16" s="4" t="s">
        <v>19</v>
      </c>
      <c r="G16" s="4" t="s">
        <v>21</v>
      </c>
      <c r="H16" s="4" t="s">
        <v>20</v>
      </c>
      <c r="I16" s="4" t="s">
        <v>19</v>
      </c>
      <c r="J16" s="4" t="s">
        <v>21</v>
      </c>
      <c r="K16" s="4" t="s">
        <v>20</v>
      </c>
      <c r="L16" s="4" t="s">
        <v>19</v>
      </c>
      <c r="M16" s="4" t="s">
        <v>21</v>
      </c>
      <c r="N16" s="4" t="s">
        <v>20</v>
      </c>
      <c r="O16" s="4" t="s">
        <v>19</v>
      </c>
      <c r="P16" s="4" t="s">
        <v>21</v>
      </c>
      <c r="Q16" s="4" t="s">
        <v>20</v>
      </c>
      <c r="R16" s="4" t="s">
        <v>19</v>
      </c>
      <c r="S16" s="4" t="s">
        <v>21</v>
      </c>
      <c r="T16" s="4" t="s">
        <v>17</v>
      </c>
      <c r="U16" s="4" t="s">
        <v>19</v>
      </c>
      <c r="V16" s="4" t="s">
        <v>21</v>
      </c>
      <c r="W16" s="4" t="s">
        <v>20</v>
      </c>
      <c r="X16" s="4" t="s">
        <v>19</v>
      </c>
      <c r="Y16" s="4" t="s">
        <v>21</v>
      </c>
      <c r="Z16" s="4" t="s">
        <v>20</v>
      </c>
      <c r="AA16" s="4" t="s">
        <v>19</v>
      </c>
      <c r="AB16" s="4" t="s">
        <v>21</v>
      </c>
      <c r="AC16" s="4" t="s">
        <v>20</v>
      </c>
      <c r="AD16" s="4" t="s">
        <v>19</v>
      </c>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row>
    <row r="17" spans="1:51" ht="24.75" customHeight="1" x14ac:dyDescent="0.2">
      <c r="A17" s="4">
        <v>2014</v>
      </c>
      <c r="B17" s="26">
        <f t="shared" ref="B17:B22" si="2">AVERAGE(E17, H17,K17,N17,Q17,T17,W17,Z17,AC17)</f>
        <v>50</v>
      </c>
      <c r="C17" s="10"/>
      <c r="D17" s="4">
        <v>2014</v>
      </c>
      <c r="E17" s="13">
        <v>50</v>
      </c>
      <c r="F17" s="12" t="s">
        <v>362</v>
      </c>
      <c r="G17" s="4">
        <v>2014</v>
      </c>
      <c r="H17" s="13">
        <v>50</v>
      </c>
      <c r="I17" s="12" t="s">
        <v>361</v>
      </c>
      <c r="J17" s="4">
        <v>2014</v>
      </c>
      <c r="K17" s="3">
        <v>100</v>
      </c>
      <c r="L17" s="12"/>
      <c r="M17" s="4">
        <v>2014</v>
      </c>
      <c r="N17" s="13">
        <v>50</v>
      </c>
      <c r="O17" s="12" t="s">
        <v>360</v>
      </c>
      <c r="P17" s="4">
        <v>2014</v>
      </c>
      <c r="Q17" s="14">
        <v>0</v>
      </c>
      <c r="R17" s="12" t="s">
        <v>359</v>
      </c>
      <c r="S17" s="4">
        <v>2014</v>
      </c>
      <c r="T17" s="14">
        <v>100</v>
      </c>
      <c r="U17" s="12"/>
      <c r="V17" s="4">
        <v>2014</v>
      </c>
      <c r="W17" s="3">
        <v>0</v>
      </c>
      <c r="X17" s="12"/>
      <c r="Y17" s="4">
        <v>2014</v>
      </c>
      <c r="Z17" s="3">
        <v>0</v>
      </c>
      <c r="AA17" s="12"/>
      <c r="AB17" s="4">
        <v>2014</v>
      </c>
      <c r="AC17" s="3">
        <v>100</v>
      </c>
      <c r="AD17" s="2"/>
    </row>
    <row r="18" spans="1:51" ht="24.75" customHeight="1" x14ac:dyDescent="0.2">
      <c r="A18" s="4">
        <v>2015</v>
      </c>
      <c r="B18" s="26">
        <f t="shared" si="2"/>
        <v>50</v>
      </c>
      <c r="C18" s="10"/>
      <c r="D18" s="4">
        <v>2015</v>
      </c>
      <c r="E18" s="3">
        <v>50</v>
      </c>
      <c r="F18" s="12"/>
      <c r="G18" s="4">
        <v>2015</v>
      </c>
      <c r="H18" s="3">
        <v>50</v>
      </c>
      <c r="I18" s="12"/>
      <c r="J18" s="4">
        <v>2015</v>
      </c>
      <c r="K18" s="3">
        <v>100</v>
      </c>
      <c r="L18" s="12"/>
      <c r="M18" s="4">
        <v>2015</v>
      </c>
      <c r="N18" s="3">
        <v>50</v>
      </c>
      <c r="O18" s="12"/>
      <c r="P18" s="4">
        <v>2015</v>
      </c>
      <c r="Q18" s="14">
        <v>0</v>
      </c>
      <c r="R18" s="12"/>
      <c r="S18" s="4">
        <v>2015</v>
      </c>
      <c r="T18" s="14">
        <v>100</v>
      </c>
      <c r="U18" s="12"/>
      <c r="V18" s="4">
        <v>2015</v>
      </c>
      <c r="W18" s="14">
        <v>0</v>
      </c>
      <c r="X18" s="12"/>
      <c r="Y18" s="4">
        <v>2015</v>
      </c>
      <c r="Z18" s="3">
        <v>0</v>
      </c>
      <c r="AA18" s="12"/>
      <c r="AB18" s="4">
        <v>2015</v>
      </c>
      <c r="AC18" s="3">
        <v>100</v>
      </c>
      <c r="AD18" s="2"/>
    </row>
    <row r="19" spans="1:51" ht="24.75" customHeight="1" x14ac:dyDescent="0.2">
      <c r="A19" s="4">
        <v>2016</v>
      </c>
      <c r="B19" s="26">
        <f t="shared" si="2"/>
        <v>50</v>
      </c>
      <c r="C19" s="10"/>
      <c r="D19" s="4">
        <v>2016</v>
      </c>
      <c r="E19" s="3">
        <v>50</v>
      </c>
      <c r="F19" s="12"/>
      <c r="G19" s="4">
        <v>2016</v>
      </c>
      <c r="H19" s="3">
        <v>50</v>
      </c>
      <c r="I19" s="12"/>
      <c r="J19" s="4">
        <v>2016</v>
      </c>
      <c r="K19" s="3">
        <v>100</v>
      </c>
      <c r="L19" s="12"/>
      <c r="M19" s="4">
        <v>2016</v>
      </c>
      <c r="N19" s="3">
        <v>50</v>
      </c>
      <c r="O19" s="12"/>
      <c r="P19" s="4">
        <v>2016</v>
      </c>
      <c r="Q19" s="14">
        <v>0</v>
      </c>
      <c r="R19" s="12"/>
      <c r="S19" s="4">
        <v>2016</v>
      </c>
      <c r="T19" s="14">
        <v>100</v>
      </c>
      <c r="U19" s="12"/>
      <c r="V19" s="4">
        <v>2016</v>
      </c>
      <c r="W19" s="14">
        <v>0</v>
      </c>
      <c r="X19" s="12"/>
      <c r="Y19" s="4">
        <v>2016</v>
      </c>
      <c r="Z19" s="3">
        <v>0</v>
      </c>
      <c r="AA19" s="12"/>
      <c r="AB19" s="4">
        <v>2016</v>
      </c>
      <c r="AC19" s="3">
        <v>100</v>
      </c>
      <c r="AD19" s="2"/>
    </row>
    <row r="20" spans="1:51" ht="24.75" customHeight="1" x14ac:dyDescent="0.2">
      <c r="A20" s="4">
        <v>2017</v>
      </c>
      <c r="B20" s="26">
        <f t="shared" si="2"/>
        <v>44.444444444444443</v>
      </c>
      <c r="C20" s="10"/>
      <c r="D20" s="4">
        <v>2017</v>
      </c>
      <c r="E20" s="3">
        <v>50</v>
      </c>
      <c r="F20" s="12" t="s">
        <v>358</v>
      </c>
      <c r="G20" s="4">
        <v>2017</v>
      </c>
      <c r="H20" s="9">
        <v>0</v>
      </c>
      <c r="I20" s="12"/>
      <c r="J20" s="4">
        <v>2017</v>
      </c>
      <c r="K20" s="3">
        <v>100</v>
      </c>
      <c r="L20" s="12"/>
      <c r="M20" s="4">
        <v>2017</v>
      </c>
      <c r="N20" s="3">
        <v>50</v>
      </c>
      <c r="O20" s="12"/>
      <c r="P20" s="4">
        <v>2017</v>
      </c>
      <c r="Q20" s="14">
        <v>0</v>
      </c>
      <c r="R20" s="12" t="s">
        <v>357</v>
      </c>
      <c r="S20" s="4">
        <v>2017</v>
      </c>
      <c r="T20" s="14">
        <v>100</v>
      </c>
      <c r="U20" s="12"/>
      <c r="V20" s="4">
        <v>2017</v>
      </c>
      <c r="W20" s="27">
        <v>0</v>
      </c>
      <c r="X20" s="12" t="s">
        <v>356</v>
      </c>
      <c r="Y20" s="4">
        <v>2017</v>
      </c>
      <c r="Z20" s="3">
        <v>0</v>
      </c>
      <c r="AA20" s="12"/>
      <c r="AB20" s="4">
        <v>2017</v>
      </c>
      <c r="AC20" s="3">
        <v>100</v>
      </c>
      <c r="AD20" s="2"/>
    </row>
    <row r="21" spans="1:51" ht="24.75" customHeight="1" x14ac:dyDescent="0.2">
      <c r="A21" s="4">
        <v>2018</v>
      </c>
      <c r="B21" s="26">
        <f t="shared" si="2"/>
        <v>50</v>
      </c>
      <c r="C21" s="10"/>
      <c r="D21" s="4">
        <v>2018</v>
      </c>
      <c r="E21" s="3">
        <v>50</v>
      </c>
      <c r="F21" s="12" t="s">
        <v>355</v>
      </c>
      <c r="G21" s="4">
        <v>2018</v>
      </c>
      <c r="H21" s="9">
        <v>0</v>
      </c>
      <c r="I21" s="12"/>
      <c r="J21" s="4">
        <v>2018</v>
      </c>
      <c r="K21" s="3">
        <v>100</v>
      </c>
      <c r="L21" s="12"/>
      <c r="M21" s="4">
        <v>2018</v>
      </c>
      <c r="N21" s="3">
        <v>100</v>
      </c>
      <c r="O21" s="12" t="s">
        <v>354</v>
      </c>
      <c r="P21" s="4">
        <v>2018</v>
      </c>
      <c r="Q21" s="14">
        <v>0</v>
      </c>
      <c r="R21" s="12" t="s">
        <v>352</v>
      </c>
      <c r="S21" s="4">
        <v>2018</v>
      </c>
      <c r="T21" s="14">
        <v>100</v>
      </c>
      <c r="U21" s="12"/>
      <c r="V21" s="4">
        <v>2018</v>
      </c>
      <c r="W21" s="27">
        <v>0</v>
      </c>
      <c r="X21" s="12"/>
      <c r="Y21" s="4">
        <v>2018</v>
      </c>
      <c r="Z21" s="3">
        <v>0</v>
      </c>
      <c r="AA21" s="12"/>
      <c r="AB21" s="4">
        <v>2018</v>
      </c>
      <c r="AC21" s="3">
        <v>100</v>
      </c>
      <c r="AD21" s="2"/>
    </row>
    <row r="22" spans="1:51" ht="24.75" customHeight="1" x14ac:dyDescent="0.2">
      <c r="A22" s="4">
        <v>2019</v>
      </c>
      <c r="B22" s="26">
        <f t="shared" si="2"/>
        <v>50</v>
      </c>
      <c r="C22" s="10"/>
      <c r="D22" s="4">
        <v>2019</v>
      </c>
      <c r="E22" s="3">
        <v>50</v>
      </c>
      <c r="F22" s="12"/>
      <c r="G22" s="4">
        <v>2019</v>
      </c>
      <c r="H22" s="9">
        <v>0</v>
      </c>
      <c r="I22" s="12" t="s">
        <v>353</v>
      </c>
      <c r="J22" s="4">
        <v>2019</v>
      </c>
      <c r="K22" s="3">
        <v>100</v>
      </c>
      <c r="L22" s="12"/>
      <c r="M22" s="4">
        <v>2019</v>
      </c>
      <c r="N22" s="3">
        <v>100</v>
      </c>
      <c r="O22" s="12"/>
      <c r="P22" s="4">
        <v>2019</v>
      </c>
      <c r="Q22" s="14">
        <v>0</v>
      </c>
      <c r="R22" s="12" t="s">
        <v>352</v>
      </c>
      <c r="S22" s="4">
        <v>2019</v>
      </c>
      <c r="T22" s="14">
        <v>100</v>
      </c>
      <c r="U22" s="12"/>
      <c r="V22" s="4">
        <v>2019</v>
      </c>
      <c r="W22" s="27">
        <v>0</v>
      </c>
      <c r="X22" s="12"/>
      <c r="Y22" s="4">
        <v>2019</v>
      </c>
      <c r="Z22" s="3">
        <v>0</v>
      </c>
      <c r="AA22" s="12"/>
      <c r="AB22" s="4">
        <v>2019</v>
      </c>
      <c r="AC22" s="3">
        <v>100</v>
      </c>
      <c r="AD22" s="2"/>
    </row>
    <row r="23" spans="1:51" ht="24.75" customHeight="1" x14ac:dyDescent="0.2">
      <c r="A23" s="23"/>
      <c r="B23" s="23"/>
      <c r="C23" s="23"/>
      <c r="D23" s="23"/>
      <c r="E23" s="23"/>
      <c r="F23" s="23"/>
      <c r="G23" s="23"/>
      <c r="H23" s="23"/>
      <c r="I23" s="23"/>
      <c r="J23" s="23"/>
      <c r="K23" s="23"/>
      <c r="L23" s="23"/>
      <c r="M23" s="23"/>
      <c r="N23" s="23"/>
    </row>
    <row r="24" spans="1:51" ht="24.75" customHeight="1" x14ac:dyDescent="0.2">
      <c r="A24" s="11" t="s">
        <v>68</v>
      </c>
      <c r="B24" s="35" t="s">
        <v>351</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1:51" ht="24.75" customHeight="1" x14ac:dyDescent="0.2">
      <c r="A25" s="11" t="s">
        <v>59</v>
      </c>
      <c r="B25" s="40" t="s">
        <v>350</v>
      </c>
      <c r="C25" s="40"/>
      <c r="D25" s="11" t="s">
        <v>59</v>
      </c>
      <c r="E25" s="39" t="s">
        <v>349</v>
      </c>
      <c r="F25" s="39"/>
      <c r="G25" s="11" t="s">
        <v>59</v>
      </c>
      <c r="H25" s="39" t="s">
        <v>348</v>
      </c>
      <c r="I25" s="39"/>
      <c r="J25" s="11" t="s">
        <v>59</v>
      </c>
      <c r="K25" s="39" t="s">
        <v>347</v>
      </c>
      <c r="L25" s="39"/>
      <c r="M25" s="11" t="s">
        <v>59</v>
      </c>
      <c r="N25" s="39"/>
      <c r="O25" s="39"/>
      <c r="P25" s="11" t="s">
        <v>59</v>
      </c>
      <c r="Q25" s="39"/>
      <c r="R25" s="39"/>
      <c r="S25" s="11" t="s">
        <v>59</v>
      </c>
      <c r="T25" s="40" t="s">
        <v>346</v>
      </c>
      <c r="U25" s="40"/>
      <c r="V25" s="11" t="s">
        <v>59</v>
      </c>
      <c r="W25" s="39"/>
      <c r="X25" s="39"/>
      <c r="Y25" s="11" t="s">
        <v>59</v>
      </c>
      <c r="Z25" s="42"/>
      <c r="AA25" s="42"/>
      <c r="AB25" s="20" t="s">
        <v>59</v>
      </c>
      <c r="AC25" s="42"/>
      <c r="AD25" s="42"/>
      <c r="AE25" s="20" t="s">
        <v>59</v>
      </c>
      <c r="AF25" s="42" t="s">
        <v>345</v>
      </c>
      <c r="AG25" s="42"/>
      <c r="AH25" s="11" t="s">
        <v>59</v>
      </c>
      <c r="AI25" s="39"/>
      <c r="AJ25" s="39"/>
      <c r="AK25" s="11" t="s">
        <v>59</v>
      </c>
      <c r="AL25" s="39"/>
      <c r="AM25" s="39"/>
      <c r="AN25" s="11" t="s">
        <v>59</v>
      </c>
      <c r="AO25" s="39" t="s">
        <v>344</v>
      </c>
      <c r="AP25" s="39"/>
      <c r="AQ25" s="11" t="s">
        <v>59</v>
      </c>
      <c r="AR25" s="39" t="s">
        <v>343</v>
      </c>
      <c r="AS25" s="39"/>
      <c r="AT25" s="11" t="s">
        <v>59</v>
      </c>
      <c r="AU25" s="39" t="s">
        <v>342</v>
      </c>
      <c r="AV25" s="39"/>
      <c r="AW25" s="11" t="s">
        <v>59</v>
      </c>
      <c r="AX25" s="39" t="s">
        <v>341</v>
      </c>
      <c r="AY25" s="39"/>
    </row>
    <row r="26" spans="1:51" ht="24.75" customHeight="1" x14ac:dyDescent="0.2">
      <c r="A26" s="11" t="s">
        <v>58</v>
      </c>
      <c r="B26" s="4"/>
      <c r="C26" s="4"/>
      <c r="D26" s="11" t="s">
        <v>58</v>
      </c>
      <c r="E26" s="15"/>
      <c r="F26" s="15"/>
      <c r="G26" s="11" t="s">
        <v>58</v>
      </c>
      <c r="H26" s="38"/>
      <c r="I26" s="38"/>
      <c r="J26" s="11" t="s">
        <v>58</v>
      </c>
      <c r="K26" s="38"/>
      <c r="L26" s="38"/>
      <c r="M26" s="11" t="s">
        <v>58</v>
      </c>
      <c r="N26" s="38" t="s">
        <v>340</v>
      </c>
      <c r="O26" s="38"/>
      <c r="P26" s="11" t="s">
        <v>58</v>
      </c>
      <c r="Q26" s="38" t="s">
        <v>339</v>
      </c>
      <c r="R26" s="38"/>
      <c r="S26" s="11" t="s">
        <v>58</v>
      </c>
      <c r="T26" s="39"/>
      <c r="U26" s="39"/>
      <c r="V26" s="11" t="s">
        <v>58</v>
      </c>
      <c r="W26" s="38" t="s">
        <v>338</v>
      </c>
      <c r="X26" s="39"/>
      <c r="Y26" s="11" t="s">
        <v>58</v>
      </c>
      <c r="Z26" s="45" t="s">
        <v>337</v>
      </c>
      <c r="AA26" s="45"/>
      <c r="AB26" s="20" t="s">
        <v>58</v>
      </c>
      <c r="AC26" s="45" t="s">
        <v>336</v>
      </c>
      <c r="AD26" s="42"/>
      <c r="AE26" s="20" t="s">
        <v>58</v>
      </c>
      <c r="AF26" s="43"/>
      <c r="AG26" s="44"/>
      <c r="AH26" s="11" t="s">
        <v>58</v>
      </c>
      <c r="AI26" s="38" t="s">
        <v>335</v>
      </c>
      <c r="AJ26" s="38"/>
      <c r="AK26" s="11" t="s">
        <v>58</v>
      </c>
      <c r="AL26" s="38" t="s">
        <v>334</v>
      </c>
      <c r="AM26" s="39"/>
      <c r="AN26" s="11" t="s">
        <v>58</v>
      </c>
      <c r="AO26" s="39"/>
      <c r="AP26" s="39"/>
      <c r="AQ26" s="11" t="s">
        <v>58</v>
      </c>
      <c r="AR26" s="15"/>
      <c r="AS26" s="15"/>
      <c r="AT26" s="11" t="s">
        <v>58</v>
      </c>
      <c r="AU26" s="15"/>
      <c r="AV26" s="15"/>
      <c r="AW26" s="11" t="s">
        <v>58</v>
      </c>
      <c r="AX26" s="15"/>
      <c r="AY26" s="15"/>
    </row>
    <row r="27" spans="1:51" ht="24.75" customHeight="1" x14ac:dyDescent="0.2">
      <c r="A27" s="4" t="s">
        <v>45</v>
      </c>
      <c r="B27" s="36" t="s">
        <v>333</v>
      </c>
      <c r="C27" s="36"/>
      <c r="D27" s="4" t="s">
        <v>45</v>
      </c>
      <c r="E27" s="36" t="s">
        <v>332</v>
      </c>
      <c r="F27" s="36"/>
      <c r="G27" s="4" t="s">
        <v>45</v>
      </c>
      <c r="H27" s="36" t="s">
        <v>331</v>
      </c>
      <c r="I27" s="36"/>
      <c r="J27" s="4" t="s">
        <v>45</v>
      </c>
      <c r="K27" s="36" t="s">
        <v>330</v>
      </c>
      <c r="L27" s="36"/>
      <c r="M27" s="4" t="s">
        <v>45</v>
      </c>
      <c r="N27" s="36" t="s">
        <v>329</v>
      </c>
      <c r="O27" s="36"/>
      <c r="P27" s="4" t="s">
        <v>45</v>
      </c>
      <c r="Q27" s="36" t="s">
        <v>328</v>
      </c>
      <c r="R27" s="36"/>
      <c r="S27" s="4" t="s">
        <v>45</v>
      </c>
      <c r="T27" s="36" t="s">
        <v>327</v>
      </c>
      <c r="U27" s="36"/>
      <c r="V27" s="4" t="s">
        <v>45</v>
      </c>
      <c r="W27" s="36" t="s">
        <v>326</v>
      </c>
      <c r="X27" s="36"/>
      <c r="Y27" s="4" t="s">
        <v>45</v>
      </c>
      <c r="Z27" s="36" t="s">
        <v>325</v>
      </c>
      <c r="AA27" s="36"/>
      <c r="AB27" s="4" t="s">
        <v>45</v>
      </c>
      <c r="AC27" s="36" t="s">
        <v>324</v>
      </c>
      <c r="AD27" s="36"/>
      <c r="AE27" s="4" t="s">
        <v>45</v>
      </c>
      <c r="AF27" s="36" t="s">
        <v>312</v>
      </c>
      <c r="AG27" s="36"/>
      <c r="AH27" s="4" t="s">
        <v>45</v>
      </c>
      <c r="AI27" s="36" t="s">
        <v>143</v>
      </c>
      <c r="AJ27" s="36"/>
      <c r="AK27" s="4" t="s">
        <v>45</v>
      </c>
      <c r="AL27" s="36" t="s">
        <v>323</v>
      </c>
      <c r="AM27" s="36"/>
      <c r="AN27" s="4" t="s">
        <v>45</v>
      </c>
      <c r="AO27" s="36" t="s">
        <v>310</v>
      </c>
      <c r="AP27" s="36"/>
      <c r="AQ27" s="4" t="s">
        <v>45</v>
      </c>
      <c r="AR27" s="36" t="s">
        <v>322</v>
      </c>
      <c r="AS27" s="36"/>
      <c r="AT27" s="4" t="s">
        <v>45</v>
      </c>
      <c r="AU27" s="36" t="s">
        <v>321</v>
      </c>
      <c r="AV27" s="36"/>
      <c r="AW27" s="4" t="s">
        <v>45</v>
      </c>
      <c r="AX27" s="36" t="s">
        <v>320</v>
      </c>
      <c r="AY27" s="36"/>
    </row>
    <row r="28" spans="1:51" ht="24.75" customHeight="1" x14ac:dyDescent="0.2">
      <c r="A28" s="4" t="s">
        <v>33</v>
      </c>
      <c r="B28" s="36" t="s">
        <v>43</v>
      </c>
      <c r="C28" s="36"/>
      <c r="D28" s="4" t="s">
        <v>33</v>
      </c>
      <c r="E28" s="32" t="s">
        <v>319</v>
      </c>
      <c r="F28" s="32"/>
      <c r="G28" s="4" t="s">
        <v>33</v>
      </c>
      <c r="H28" s="32" t="s">
        <v>318</v>
      </c>
      <c r="I28" s="32"/>
      <c r="J28" s="4" t="s">
        <v>33</v>
      </c>
      <c r="K28" s="32"/>
      <c r="L28" s="32"/>
      <c r="M28" s="4" t="s">
        <v>33</v>
      </c>
      <c r="N28" s="32" t="s">
        <v>317</v>
      </c>
      <c r="O28" s="32"/>
      <c r="P28" s="4" t="s">
        <v>33</v>
      </c>
      <c r="Q28" s="32" t="s">
        <v>316</v>
      </c>
      <c r="R28" s="32"/>
      <c r="S28" s="4" t="s">
        <v>33</v>
      </c>
      <c r="T28" s="32"/>
      <c r="U28" s="32"/>
      <c r="V28" s="4" t="s">
        <v>33</v>
      </c>
      <c r="W28" s="32" t="s">
        <v>315</v>
      </c>
      <c r="X28" s="32"/>
      <c r="Y28" s="4" t="s">
        <v>33</v>
      </c>
      <c r="Z28" s="32" t="s">
        <v>314</v>
      </c>
      <c r="AA28" s="32"/>
      <c r="AB28" s="4" t="s">
        <v>33</v>
      </c>
      <c r="AC28" s="32" t="s">
        <v>313</v>
      </c>
      <c r="AD28" s="32"/>
      <c r="AE28" s="4" t="s">
        <v>33</v>
      </c>
      <c r="AF28" s="32" t="s">
        <v>312</v>
      </c>
      <c r="AG28" s="32"/>
      <c r="AH28" s="4" t="s">
        <v>33</v>
      </c>
      <c r="AI28" s="32" t="s">
        <v>179</v>
      </c>
      <c r="AJ28" s="32"/>
      <c r="AK28" s="4" t="s">
        <v>33</v>
      </c>
      <c r="AL28" s="32" t="s">
        <v>311</v>
      </c>
      <c r="AM28" s="32"/>
      <c r="AN28" s="4" t="s">
        <v>33</v>
      </c>
      <c r="AO28" s="32" t="s">
        <v>310</v>
      </c>
      <c r="AP28" s="32"/>
      <c r="AQ28" s="4" t="s">
        <v>33</v>
      </c>
      <c r="AR28" s="32" t="s">
        <v>309</v>
      </c>
      <c r="AS28" s="32"/>
      <c r="AT28" s="4" t="s">
        <v>33</v>
      </c>
      <c r="AU28" s="32" t="s">
        <v>308</v>
      </c>
      <c r="AV28" s="32"/>
      <c r="AW28" s="4" t="s">
        <v>33</v>
      </c>
      <c r="AX28" s="32" t="s">
        <v>307</v>
      </c>
      <c r="AY28" s="32"/>
    </row>
    <row r="29" spans="1:51" ht="24.75" customHeight="1" x14ac:dyDescent="0.2">
      <c r="A29" s="4" t="s">
        <v>23</v>
      </c>
      <c r="B29" s="32" t="s">
        <v>31</v>
      </c>
      <c r="C29" s="32"/>
      <c r="D29" s="4" t="s">
        <v>23</v>
      </c>
      <c r="E29" s="36" t="s">
        <v>306</v>
      </c>
      <c r="F29" s="32"/>
      <c r="G29" s="4" t="s">
        <v>23</v>
      </c>
      <c r="H29" s="32" t="s">
        <v>305</v>
      </c>
      <c r="I29" s="32"/>
      <c r="J29" s="4" t="s">
        <v>23</v>
      </c>
      <c r="K29" s="41" t="s">
        <v>304</v>
      </c>
      <c r="L29" s="32"/>
      <c r="M29" s="4" t="s">
        <v>23</v>
      </c>
      <c r="N29" s="32" t="s">
        <v>303</v>
      </c>
      <c r="O29" s="32"/>
      <c r="P29" s="4" t="s">
        <v>23</v>
      </c>
      <c r="Q29" s="32" t="s">
        <v>302</v>
      </c>
      <c r="R29" s="32"/>
      <c r="S29" s="4" t="s">
        <v>23</v>
      </c>
      <c r="T29" s="32" t="s">
        <v>301</v>
      </c>
      <c r="U29" s="32"/>
      <c r="V29" s="4" t="s">
        <v>23</v>
      </c>
      <c r="W29" s="32" t="s">
        <v>300</v>
      </c>
      <c r="X29" s="32"/>
      <c r="Y29" s="4" t="s">
        <v>23</v>
      </c>
      <c r="Z29" s="32" t="s">
        <v>299</v>
      </c>
      <c r="AA29" s="32"/>
      <c r="AB29" s="4" t="s">
        <v>23</v>
      </c>
      <c r="AC29" s="32" t="s">
        <v>298</v>
      </c>
      <c r="AD29" s="32"/>
      <c r="AE29" s="4" t="s">
        <v>23</v>
      </c>
      <c r="AF29" s="32" t="s">
        <v>31</v>
      </c>
      <c r="AG29" s="32"/>
      <c r="AH29" s="4" t="s">
        <v>23</v>
      </c>
      <c r="AI29" s="32" t="s">
        <v>172</v>
      </c>
      <c r="AJ29" s="32"/>
      <c r="AK29" s="4" t="s">
        <v>23</v>
      </c>
      <c r="AL29" s="32" t="s">
        <v>297</v>
      </c>
      <c r="AM29" s="32"/>
      <c r="AN29" s="4" t="s">
        <v>23</v>
      </c>
      <c r="AO29" s="32" t="s">
        <v>296</v>
      </c>
      <c r="AP29" s="32"/>
      <c r="AQ29" s="4" t="s">
        <v>23</v>
      </c>
      <c r="AR29" s="32" t="s">
        <v>295</v>
      </c>
      <c r="AS29" s="32"/>
      <c r="AT29" s="4" t="s">
        <v>23</v>
      </c>
      <c r="AU29" s="32" t="s">
        <v>294</v>
      </c>
      <c r="AV29" s="32"/>
      <c r="AW29" s="4" t="s">
        <v>23</v>
      </c>
      <c r="AX29" s="32" t="s">
        <v>293</v>
      </c>
      <c r="AY29" s="32"/>
    </row>
    <row r="30" spans="1:51" ht="24.75" customHeight="1" x14ac:dyDescent="0.2">
      <c r="A30" s="4" t="s">
        <v>21</v>
      </c>
      <c r="B30" s="4" t="s">
        <v>20</v>
      </c>
      <c r="C30" s="4" t="s">
        <v>19</v>
      </c>
      <c r="D30" s="4" t="s">
        <v>18</v>
      </c>
      <c r="E30" s="4" t="s">
        <v>17</v>
      </c>
      <c r="F30" s="15" t="s">
        <v>16</v>
      </c>
      <c r="G30" s="4" t="s">
        <v>21</v>
      </c>
      <c r="H30" s="4" t="s">
        <v>20</v>
      </c>
      <c r="I30" s="4" t="s">
        <v>291</v>
      </c>
      <c r="J30" s="4" t="s">
        <v>21</v>
      </c>
      <c r="K30" s="4" t="s">
        <v>20</v>
      </c>
      <c r="L30" s="4" t="s">
        <v>291</v>
      </c>
      <c r="M30" s="4" t="s">
        <v>21</v>
      </c>
      <c r="N30" s="4" t="s">
        <v>20</v>
      </c>
      <c r="O30" s="4" t="s">
        <v>291</v>
      </c>
      <c r="P30" s="4" t="s">
        <v>21</v>
      </c>
      <c r="Q30" s="4" t="s">
        <v>20</v>
      </c>
      <c r="R30" s="4" t="s">
        <v>291</v>
      </c>
      <c r="S30" s="4" t="s">
        <v>18</v>
      </c>
      <c r="T30" s="4" t="s">
        <v>17</v>
      </c>
      <c r="U30" s="4" t="s">
        <v>292</v>
      </c>
      <c r="V30" s="4" t="s">
        <v>18</v>
      </c>
      <c r="W30" s="4" t="s">
        <v>17</v>
      </c>
      <c r="X30" s="4" t="s">
        <v>292</v>
      </c>
      <c r="Y30" s="4" t="s">
        <v>18</v>
      </c>
      <c r="Z30" s="4" t="s">
        <v>17</v>
      </c>
      <c r="AA30" s="4" t="s">
        <v>292</v>
      </c>
      <c r="AB30" s="4" t="s">
        <v>18</v>
      </c>
      <c r="AC30" s="4" t="s">
        <v>17</v>
      </c>
      <c r="AD30" s="4" t="s">
        <v>292</v>
      </c>
      <c r="AE30" s="4" t="s">
        <v>18</v>
      </c>
      <c r="AF30" s="4" t="s">
        <v>17</v>
      </c>
      <c r="AG30" s="4" t="s">
        <v>292</v>
      </c>
      <c r="AH30" s="4" t="s">
        <v>18</v>
      </c>
      <c r="AI30" s="4" t="s">
        <v>17</v>
      </c>
      <c r="AJ30" s="4" t="s">
        <v>292</v>
      </c>
      <c r="AK30" s="4" t="s">
        <v>21</v>
      </c>
      <c r="AL30" s="4" t="s">
        <v>17</v>
      </c>
      <c r="AM30" s="4" t="s">
        <v>291</v>
      </c>
      <c r="AN30" s="4" t="s">
        <v>21</v>
      </c>
      <c r="AO30" s="4" t="s">
        <v>20</v>
      </c>
      <c r="AP30" s="4" t="s">
        <v>291</v>
      </c>
      <c r="AQ30" s="4" t="s">
        <v>21</v>
      </c>
      <c r="AR30" s="4" t="s">
        <v>20</v>
      </c>
      <c r="AS30" s="4" t="s">
        <v>291</v>
      </c>
      <c r="AT30" s="4" t="s">
        <v>21</v>
      </c>
      <c r="AU30" s="4" t="s">
        <v>20</v>
      </c>
      <c r="AV30" s="4" t="s">
        <v>291</v>
      </c>
      <c r="AW30" s="4" t="s">
        <v>21</v>
      </c>
      <c r="AX30" s="4" t="s">
        <v>20</v>
      </c>
      <c r="AY30" s="4" t="s">
        <v>291</v>
      </c>
    </row>
    <row r="31" spans="1:51" ht="24.75" customHeight="1" x14ac:dyDescent="0.2">
      <c r="A31" s="4">
        <v>2014</v>
      </c>
      <c r="B31" s="26">
        <f t="shared" ref="B31:B36" si="3">AVERAGE(E31,H31,K31,T31,AF31,AO31,AU31,AX31,AR31)</f>
        <v>51.833333333333336</v>
      </c>
      <c r="C31" s="10"/>
      <c r="D31" s="4">
        <v>2014</v>
      </c>
      <c r="E31" s="3">
        <v>100</v>
      </c>
      <c r="F31" s="12" t="s">
        <v>290</v>
      </c>
      <c r="G31" s="4">
        <v>2014</v>
      </c>
      <c r="H31" s="3">
        <v>0</v>
      </c>
      <c r="I31" s="12" t="s">
        <v>289</v>
      </c>
      <c r="J31" s="4">
        <v>2014</v>
      </c>
      <c r="K31" s="3">
        <v>100</v>
      </c>
      <c r="L31" s="12"/>
      <c r="M31" s="4">
        <v>2014</v>
      </c>
      <c r="N31" s="3">
        <v>100</v>
      </c>
      <c r="O31" s="12"/>
      <c r="P31" s="4">
        <v>2014</v>
      </c>
      <c r="Q31" s="3">
        <v>100</v>
      </c>
      <c r="R31" s="12"/>
      <c r="S31" s="4">
        <v>2014</v>
      </c>
      <c r="T31" s="25">
        <v>100</v>
      </c>
      <c r="U31" s="12"/>
      <c r="V31" s="4">
        <v>2014</v>
      </c>
      <c r="W31" s="25">
        <v>100</v>
      </c>
      <c r="X31" s="12"/>
      <c r="Y31" s="4">
        <v>2014</v>
      </c>
      <c r="Z31" s="3">
        <v>100</v>
      </c>
      <c r="AA31" s="12"/>
      <c r="AB31" s="4">
        <v>2014</v>
      </c>
      <c r="AC31" s="3">
        <v>100</v>
      </c>
      <c r="AD31" s="12"/>
      <c r="AE31" s="4">
        <v>2014</v>
      </c>
      <c r="AF31" s="24">
        <f t="shared" ref="AF31:AF36" si="4">0.67*AI31+0.33*AL31</f>
        <v>66.5</v>
      </c>
      <c r="AG31" s="12"/>
      <c r="AH31" s="4">
        <v>2014</v>
      </c>
      <c r="AI31" s="13">
        <v>50</v>
      </c>
      <c r="AJ31" s="12" t="s">
        <v>288</v>
      </c>
      <c r="AK31" s="4">
        <v>2014</v>
      </c>
      <c r="AL31" s="3">
        <v>100</v>
      </c>
      <c r="AM31" s="12"/>
      <c r="AN31" s="4">
        <v>2014</v>
      </c>
      <c r="AO31" s="14">
        <v>50</v>
      </c>
      <c r="AP31" s="12" t="s">
        <v>287</v>
      </c>
      <c r="AQ31" s="4">
        <v>2014</v>
      </c>
      <c r="AR31" s="13">
        <v>0</v>
      </c>
      <c r="AS31" s="12" t="s">
        <v>286</v>
      </c>
      <c r="AT31" s="4">
        <v>2014</v>
      </c>
      <c r="AU31" s="13">
        <v>0</v>
      </c>
      <c r="AV31" s="12" t="s">
        <v>285</v>
      </c>
      <c r="AW31" s="4">
        <v>2014</v>
      </c>
      <c r="AX31" s="14">
        <v>50</v>
      </c>
      <c r="AY31" s="2" t="s">
        <v>284</v>
      </c>
    </row>
    <row r="32" spans="1:51" ht="24.75" customHeight="1" x14ac:dyDescent="0.2">
      <c r="A32" s="4">
        <v>2015</v>
      </c>
      <c r="B32" s="26">
        <f t="shared" si="3"/>
        <v>51.833333333333336</v>
      </c>
      <c r="C32" s="7"/>
      <c r="D32" s="4">
        <v>2015</v>
      </c>
      <c r="E32" s="3">
        <v>100</v>
      </c>
      <c r="F32" s="12"/>
      <c r="G32" s="4">
        <v>2015</v>
      </c>
      <c r="H32" s="3">
        <v>0</v>
      </c>
      <c r="I32" s="12"/>
      <c r="J32" s="4">
        <v>2015</v>
      </c>
      <c r="K32" s="3">
        <v>100</v>
      </c>
      <c r="L32" s="12"/>
      <c r="M32" s="4">
        <v>2015</v>
      </c>
      <c r="N32" s="3">
        <v>100</v>
      </c>
      <c r="O32" s="12"/>
      <c r="P32" s="4">
        <v>2015</v>
      </c>
      <c r="Q32" s="3">
        <v>100</v>
      </c>
      <c r="R32" s="12"/>
      <c r="S32" s="4">
        <v>2015</v>
      </c>
      <c r="T32" s="25">
        <v>100</v>
      </c>
      <c r="U32" s="12"/>
      <c r="V32" s="4">
        <v>2015</v>
      </c>
      <c r="W32" s="25">
        <v>100</v>
      </c>
      <c r="X32" s="12"/>
      <c r="Y32" s="4">
        <v>2015</v>
      </c>
      <c r="Z32" s="3">
        <v>100</v>
      </c>
      <c r="AA32" s="12"/>
      <c r="AB32" s="4">
        <v>2015</v>
      </c>
      <c r="AC32" s="3">
        <v>100</v>
      </c>
      <c r="AD32" s="12"/>
      <c r="AE32" s="4">
        <v>2015</v>
      </c>
      <c r="AF32" s="24">
        <f t="shared" si="4"/>
        <v>66.5</v>
      </c>
      <c r="AG32" s="12"/>
      <c r="AH32" s="4">
        <v>2015</v>
      </c>
      <c r="AI32" s="3">
        <v>50</v>
      </c>
      <c r="AJ32" s="12"/>
      <c r="AK32" s="4">
        <v>2015</v>
      </c>
      <c r="AL32" s="3">
        <v>100</v>
      </c>
      <c r="AM32" s="12"/>
      <c r="AN32" s="4">
        <v>2015</v>
      </c>
      <c r="AO32" s="3">
        <v>50</v>
      </c>
      <c r="AP32" s="12"/>
      <c r="AQ32" s="4">
        <v>2015</v>
      </c>
      <c r="AR32" s="3">
        <v>0</v>
      </c>
      <c r="AS32" s="12"/>
      <c r="AT32" s="4">
        <v>2015</v>
      </c>
      <c r="AU32" s="3">
        <v>0</v>
      </c>
      <c r="AV32" s="12"/>
      <c r="AW32" s="4">
        <v>2015</v>
      </c>
      <c r="AX32" s="3">
        <v>50</v>
      </c>
      <c r="AY32" s="2"/>
    </row>
    <row r="33" spans="1:51" ht="24.75" customHeight="1" x14ac:dyDescent="0.2">
      <c r="A33" s="4">
        <v>2016</v>
      </c>
      <c r="B33" s="26">
        <f t="shared" si="3"/>
        <v>51.833333333333336</v>
      </c>
      <c r="C33" s="7"/>
      <c r="D33" s="4">
        <v>2016</v>
      </c>
      <c r="E33" s="3">
        <v>100</v>
      </c>
      <c r="F33" s="12"/>
      <c r="G33" s="4">
        <v>2016</v>
      </c>
      <c r="H33" s="3">
        <v>0</v>
      </c>
      <c r="I33" s="12"/>
      <c r="J33" s="4">
        <v>2016</v>
      </c>
      <c r="K33" s="3">
        <v>100</v>
      </c>
      <c r="L33" s="12"/>
      <c r="M33" s="4">
        <v>2016</v>
      </c>
      <c r="N33" s="3">
        <v>100</v>
      </c>
      <c r="O33" s="12"/>
      <c r="P33" s="4">
        <v>2016</v>
      </c>
      <c r="Q33" s="3">
        <v>100</v>
      </c>
      <c r="R33" s="12"/>
      <c r="S33" s="4">
        <v>2016</v>
      </c>
      <c r="T33" s="25">
        <v>100</v>
      </c>
      <c r="U33" s="12"/>
      <c r="V33" s="4">
        <v>2016</v>
      </c>
      <c r="W33" s="25">
        <v>100</v>
      </c>
      <c r="X33" s="12"/>
      <c r="Y33" s="4">
        <v>2016</v>
      </c>
      <c r="Z33" s="3">
        <v>100</v>
      </c>
      <c r="AA33" s="12"/>
      <c r="AB33" s="4">
        <v>2016</v>
      </c>
      <c r="AC33" s="3">
        <v>100</v>
      </c>
      <c r="AD33" s="12"/>
      <c r="AE33" s="4">
        <v>2016</v>
      </c>
      <c r="AF33" s="24">
        <f t="shared" si="4"/>
        <v>66.5</v>
      </c>
      <c r="AG33" s="12"/>
      <c r="AH33" s="4">
        <v>2016</v>
      </c>
      <c r="AI33" s="3">
        <v>50</v>
      </c>
      <c r="AJ33" s="12"/>
      <c r="AK33" s="4">
        <v>2016</v>
      </c>
      <c r="AL33" s="3">
        <v>100</v>
      </c>
      <c r="AM33" s="12"/>
      <c r="AN33" s="4">
        <v>2016</v>
      </c>
      <c r="AO33" s="3">
        <v>50</v>
      </c>
      <c r="AP33" s="12"/>
      <c r="AQ33" s="4">
        <v>2016</v>
      </c>
      <c r="AR33" s="3">
        <v>0</v>
      </c>
      <c r="AS33" s="12"/>
      <c r="AT33" s="4">
        <v>2016</v>
      </c>
      <c r="AU33" s="3">
        <v>0</v>
      </c>
      <c r="AV33" s="12"/>
      <c r="AW33" s="4">
        <v>2016</v>
      </c>
      <c r="AX33" s="3">
        <v>50</v>
      </c>
      <c r="AY33" s="2"/>
    </row>
    <row r="34" spans="1:51" ht="24.75" customHeight="1" x14ac:dyDescent="0.2">
      <c r="A34" s="4">
        <v>2017</v>
      </c>
      <c r="B34" s="26">
        <f t="shared" si="3"/>
        <v>48.111111111111114</v>
      </c>
      <c r="C34" s="7"/>
      <c r="D34" s="4">
        <v>2017</v>
      </c>
      <c r="E34" s="3">
        <v>100</v>
      </c>
      <c r="F34" s="12"/>
      <c r="G34" s="4">
        <v>2017</v>
      </c>
      <c r="H34" s="3">
        <v>0</v>
      </c>
      <c r="I34" s="12"/>
      <c r="J34" s="4">
        <v>2017</v>
      </c>
      <c r="K34" s="3">
        <v>100</v>
      </c>
      <c r="L34" s="12"/>
      <c r="M34" s="4">
        <v>2017</v>
      </c>
      <c r="N34" s="3">
        <v>100</v>
      </c>
      <c r="O34" s="12"/>
      <c r="P34" s="4">
        <v>2017</v>
      </c>
      <c r="Q34" s="3">
        <v>100</v>
      </c>
      <c r="R34" s="12"/>
      <c r="S34" s="4">
        <v>2017</v>
      </c>
      <c r="T34" s="25">
        <v>100</v>
      </c>
      <c r="U34" s="12"/>
      <c r="V34" s="4">
        <v>2017</v>
      </c>
      <c r="W34" s="25">
        <v>100</v>
      </c>
      <c r="X34" s="12"/>
      <c r="Y34" s="4">
        <v>2017</v>
      </c>
      <c r="Z34" s="3">
        <v>100</v>
      </c>
      <c r="AA34" s="12"/>
      <c r="AB34" s="4">
        <v>2017</v>
      </c>
      <c r="AC34" s="3">
        <v>100</v>
      </c>
      <c r="AD34" s="12"/>
      <c r="AE34" s="4">
        <v>2017</v>
      </c>
      <c r="AF34" s="24">
        <f t="shared" si="4"/>
        <v>33</v>
      </c>
      <c r="AG34" s="12"/>
      <c r="AH34" s="4">
        <v>2017</v>
      </c>
      <c r="AI34" s="3">
        <v>0</v>
      </c>
      <c r="AJ34" s="12" t="s">
        <v>283</v>
      </c>
      <c r="AK34" s="4">
        <v>2017</v>
      </c>
      <c r="AL34" s="3">
        <v>100</v>
      </c>
      <c r="AM34" s="12"/>
      <c r="AN34" s="4">
        <v>2017</v>
      </c>
      <c r="AO34" s="3">
        <v>50</v>
      </c>
      <c r="AP34" s="12"/>
      <c r="AQ34" s="4">
        <v>2017</v>
      </c>
      <c r="AR34" s="3">
        <v>0</v>
      </c>
      <c r="AS34" s="12"/>
      <c r="AT34" s="4">
        <v>2017</v>
      </c>
      <c r="AU34" s="3">
        <v>0</v>
      </c>
      <c r="AV34" s="12"/>
      <c r="AW34" s="4">
        <v>2017</v>
      </c>
      <c r="AX34" s="3">
        <v>50</v>
      </c>
      <c r="AY34" s="2"/>
    </row>
    <row r="35" spans="1:51" ht="24.75" customHeight="1" x14ac:dyDescent="0.2">
      <c r="A35" s="4">
        <v>2018</v>
      </c>
      <c r="B35" s="26">
        <f t="shared" si="3"/>
        <v>48.111111111111114</v>
      </c>
      <c r="C35" s="7"/>
      <c r="D35" s="4">
        <v>2018</v>
      </c>
      <c r="E35" s="3">
        <v>100</v>
      </c>
      <c r="F35" s="12"/>
      <c r="G35" s="4">
        <v>2018</v>
      </c>
      <c r="H35" s="3">
        <v>0</v>
      </c>
      <c r="I35" s="12"/>
      <c r="J35" s="4">
        <v>2018</v>
      </c>
      <c r="K35" s="3">
        <v>100</v>
      </c>
      <c r="L35" s="12"/>
      <c r="M35" s="4">
        <v>2018</v>
      </c>
      <c r="N35" s="3">
        <v>100</v>
      </c>
      <c r="O35" s="12"/>
      <c r="P35" s="4">
        <v>2018</v>
      </c>
      <c r="Q35" s="3">
        <v>100</v>
      </c>
      <c r="R35" s="12"/>
      <c r="S35" s="4">
        <v>2018</v>
      </c>
      <c r="T35" s="25">
        <v>100</v>
      </c>
      <c r="U35" s="12"/>
      <c r="V35" s="4">
        <v>2018</v>
      </c>
      <c r="W35" s="25">
        <v>100</v>
      </c>
      <c r="X35" s="12"/>
      <c r="Y35" s="4">
        <v>2018</v>
      </c>
      <c r="Z35" s="3">
        <v>100</v>
      </c>
      <c r="AA35" s="12"/>
      <c r="AB35" s="4">
        <v>2018</v>
      </c>
      <c r="AC35" s="3">
        <v>100</v>
      </c>
      <c r="AD35" s="12"/>
      <c r="AE35" s="4">
        <v>2018</v>
      </c>
      <c r="AF35" s="24">
        <f t="shared" si="4"/>
        <v>33</v>
      </c>
      <c r="AG35" s="12"/>
      <c r="AH35" s="4">
        <v>2018</v>
      </c>
      <c r="AI35" s="3">
        <v>0</v>
      </c>
      <c r="AJ35" s="12"/>
      <c r="AK35" s="4">
        <v>2018</v>
      </c>
      <c r="AL35" s="3">
        <v>100</v>
      </c>
      <c r="AM35" s="12"/>
      <c r="AN35" s="4">
        <v>2018</v>
      </c>
      <c r="AO35" s="3">
        <v>50</v>
      </c>
      <c r="AP35" s="12"/>
      <c r="AQ35" s="4">
        <v>2018</v>
      </c>
      <c r="AR35" s="3">
        <v>0</v>
      </c>
      <c r="AS35" s="12" t="s">
        <v>282</v>
      </c>
      <c r="AT35" s="4">
        <v>2018</v>
      </c>
      <c r="AU35" s="3">
        <v>0</v>
      </c>
      <c r="AV35" s="12"/>
      <c r="AW35" s="4">
        <v>2018</v>
      </c>
      <c r="AX35" s="3">
        <v>50</v>
      </c>
      <c r="AY35" s="2"/>
    </row>
    <row r="36" spans="1:51" ht="24.75" customHeight="1" x14ac:dyDescent="0.2">
      <c r="A36" s="4">
        <v>2019</v>
      </c>
      <c r="B36" s="26">
        <f t="shared" si="3"/>
        <v>48.111111111111114</v>
      </c>
      <c r="C36" s="7"/>
      <c r="D36" s="4">
        <v>2019</v>
      </c>
      <c r="E36" s="3">
        <v>100</v>
      </c>
      <c r="F36" s="12"/>
      <c r="G36" s="4">
        <v>2019</v>
      </c>
      <c r="H36" s="3">
        <v>0</v>
      </c>
      <c r="I36" s="12"/>
      <c r="J36" s="4">
        <v>2019</v>
      </c>
      <c r="K36" s="14">
        <v>100</v>
      </c>
      <c r="L36" s="12"/>
      <c r="M36" s="4">
        <v>2019</v>
      </c>
      <c r="N36" s="14">
        <v>100</v>
      </c>
      <c r="O36" s="12"/>
      <c r="P36" s="4">
        <v>2019</v>
      </c>
      <c r="Q36" s="14">
        <v>100</v>
      </c>
      <c r="R36" s="12"/>
      <c r="S36" s="4">
        <v>2019</v>
      </c>
      <c r="T36" s="25">
        <v>100</v>
      </c>
      <c r="U36" s="12"/>
      <c r="V36" s="4">
        <v>2019</v>
      </c>
      <c r="W36" s="25">
        <v>100</v>
      </c>
      <c r="X36" s="12"/>
      <c r="Y36" s="4">
        <v>2019</v>
      </c>
      <c r="Z36" s="14">
        <v>100</v>
      </c>
      <c r="AA36" s="12"/>
      <c r="AB36" s="4">
        <v>2019</v>
      </c>
      <c r="AC36" s="14">
        <v>100</v>
      </c>
      <c r="AD36" s="12"/>
      <c r="AE36" s="4">
        <v>2019</v>
      </c>
      <c r="AF36" s="24">
        <f t="shared" si="4"/>
        <v>33</v>
      </c>
      <c r="AG36" s="12"/>
      <c r="AH36" s="4">
        <v>2019</v>
      </c>
      <c r="AI36" s="3">
        <v>0</v>
      </c>
      <c r="AJ36" s="12"/>
      <c r="AK36" s="4">
        <v>2019</v>
      </c>
      <c r="AL36" s="3">
        <v>100</v>
      </c>
      <c r="AM36" s="12"/>
      <c r="AN36" s="4">
        <v>2019</v>
      </c>
      <c r="AO36" s="14">
        <v>50</v>
      </c>
      <c r="AP36" s="12"/>
      <c r="AQ36" s="4">
        <v>2019</v>
      </c>
      <c r="AR36" s="14">
        <v>0</v>
      </c>
      <c r="AS36" s="12"/>
      <c r="AT36" s="4">
        <v>2019</v>
      </c>
      <c r="AU36" s="14">
        <v>0</v>
      </c>
      <c r="AV36" s="12"/>
      <c r="AW36" s="4">
        <v>2019</v>
      </c>
      <c r="AX36" s="14">
        <v>50</v>
      </c>
      <c r="AY36" s="2"/>
    </row>
    <row r="37" spans="1:51" ht="24.75" customHeight="1" x14ac:dyDescent="0.2">
      <c r="A37" s="23"/>
      <c r="B37" s="23"/>
      <c r="C37" s="23"/>
      <c r="D37" s="23"/>
      <c r="E37" s="23"/>
      <c r="F37" s="23"/>
      <c r="G37" s="23"/>
      <c r="H37" s="23"/>
      <c r="I37" s="23"/>
      <c r="J37" s="23"/>
      <c r="K37" s="23"/>
      <c r="L37" s="23"/>
      <c r="M37" s="23"/>
      <c r="N37" s="23"/>
      <c r="AD37" s="22"/>
    </row>
    <row r="38" spans="1:51" ht="24.75" customHeight="1" x14ac:dyDescent="0.2">
      <c r="A38" s="11" t="s">
        <v>68</v>
      </c>
      <c r="B38" s="35" t="s">
        <v>281</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row>
    <row r="39" spans="1:51" ht="24.75" customHeight="1" x14ac:dyDescent="0.2">
      <c r="A39" s="11" t="s">
        <v>59</v>
      </c>
      <c r="B39" s="40" t="s">
        <v>280</v>
      </c>
      <c r="C39" s="40"/>
      <c r="D39" s="11" t="s">
        <v>59</v>
      </c>
      <c r="E39" s="39" t="s">
        <v>279</v>
      </c>
      <c r="F39" s="39"/>
      <c r="G39" s="11" t="s">
        <v>59</v>
      </c>
      <c r="H39" s="39" t="s">
        <v>278</v>
      </c>
      <c r="I39" s="39"/>
      <c r="J39" s="11" t="s">
        <v>59</v>
      </c>
      <c r="K39" s="39" t="s">
        <v>277</v>
      </c>
      <c r="L39" s="39"/>
      <c r="M39" s="11" t="s">
        <v>59</v>
      </c>
      <c r="N39" s="39" t="s">
        <v>276</v>
      </c>
      <c r="O39" s="39"/>
      <c r="P39" s="11" t="s">
        <v>59</v>
      </c>
      <c r="Q39" s="39"/>
      <c r="R39" s="39"/>
      <c r="S39" s="11" t="s">
        <v>59</v>
      </c>
      <c r="T39" s="40"/>
      <c r="U39" s="40"/>
      <c r="V39" s="11" t="s">
        <v>59</v>
      </c>
      <c r="W39" s="39"/>
      <c r="X39" s="39"/>
      <c r="Y39" s="11" t="s">
        <v>59</v>
      </c>
      <c r="Z39" s="42" t="s">
        <v>275</v>
      </c>
      <c r="AA39" s="42"/>
      <c r="AB39" s="20" t="s">
        <v>59</v>
      </c>
      <c r="AC39" s="42" t="s">
        <v>274</v>
      </c>
      <c r="AD39" s="42"/>
      <c r="AE39" s="11" t="s">
        <v>59</v>
      </c>
      <c r="AF39" s="39" t="s">
        <v>273</v>
      </c>
      <c r="AG39" s="39"/>
      <c r="AH39" s="11" t="s">
        <v>59</v>
      </c>
      <c r="AI39" s="39"/>
      <c r="AJ39" s="39"/>
      <c r="AK39" s="11" t="s">
        <v>59</v>
      </c>
      <c r="AL39" s="39"/>
      <c r="AM39" s="39"/>
    </row>
    <row r="40" spans="1:51" ht="24.75" customHeight="1" x14ac:dyDescent="0.2">
      <c r="A40" s="11" t="s">
        <v>58</v>
      </c>
      <c r="B40" s="4"/>
      <c r="C40" s="4"/>
      <c r="D40" s="11" t="s">
        <v>58</v>
      </c>
      <c r="E40" s="15"/>
      <c r="F40" s="15"/>
      <c r="G40" s="11" t="s">
        <v>58</v>
      </c>
      <c r="H40" s="38"/>
      <c r="I40" s="38"/>
      <c r="J40" s="11" t="s">
        <v>58</v>
      </c>
      <c r="K40" s="38"/>
      <c r="L40" s="38"/>
      <c r="M40" s="11" t="s">
        <v>58</v>
      </c>
      <c r="N40" s="38"/>
      <c r="O40" s="38"/>
      <c r="P40" s="11" t="s">
        <v>58</v>
      </c>
      <c r="Q40" s="38" t="s">
        <v>272</v>
      </c>
      <c r="R40" s="38"/>
      <c r="S40" s="11" t="s">
        <v>58</v>
      </c>
      <c r="T40" s="38" t="s">
        <v>271</v>
      </c>
      <c r="U40" s="39"/>
      <c r="V40" s="11" t="s">
        <v>58</v>
      </c>
      <c r="W40" s="38" t="s">
        <v>270</v>
      </c>
      <c r="X40" s="39"/>
      <c r="Y40" s="11" t="s">
        <v>58</v>
      </c>
      <c r="Z40" s="21"/>
      <c r="AA40" s="21"/>
      <c r="AB40" s="20" t="s">
        <v>58</v>
      </c>
      <c r="AC40" s="43"/>
      <c r="AD40" s="44"/>
      <c r="AE40" s="11" t="s">
        <v>58</v>
      </c>
      <c r="AF40" s="15"/>
      <c r="AG40" s="15"/>
      <c r="AH40" s="11" t="s">
        <v>58</v>
      </c>
      <c r="AI40" s="38" t="s">
        <v>269</v>
      </c>
      <c r="AJ40" s="39"/>
      <c r="AK40" s="11" t="s">
        <v>58</v>
      </c>
      <c r="AL40" s="38" t="s">
        <v>268</v>
      </c>
      <c r="AM40" s="38"/>
    </row>
    <row r="41" spans="1:51" ht="24.75" customHeight="1" x14ac:dyDescent="0.2">
      <c r="A41" s="4" t="s">
        <v>45</v>
      </c>
      <c r="B41" s="36" t="s">
        <v>101</v>
      </c>
      <c r="C41" s="36"/>
      <c r="D41" s="4" t="s">
        <v>45</v>
      </c>
      <c r="E41" s="36" t="s">
        <v>267</v>
      </c>
      <c r="F41" s="36"/>
      <c r="G41" s="4" t="s">
        <v>45</v>
      </c>
      <c r="H41" s="36" t="s">
        <v>266</v>
      </c>
      <c r="I41" s="36"/>
      <c r="J41" s="4" t="s">
        <v>45</v>
      </c>
      <c r="K41" s="36" t="s">
        <v>265</v>
      </c>
      <c r="L41" s="36"/>
      <c r="M41" s="4" t="s">
        <v>45</v>
      </c>
      <c r="N41" s="36" t="s">
        <v>264</v>
      </c>
      <c r="O41" s="36"/>
      <c r="P41" s="4" t="s">
        <v>45</v>
      </c>
      <c r="Q41" s="36" t="s">
        <v>264</v>
      </c>
      <c r="R41" s="36"/>
      <c r="S41" s="4" t="s">
        <v>45</v>
      </c>
      <c r="T41" s="36" t="s">
        <v>263</v>
      </c>
      <c r="U41" s="36"/>
      <c r="V41" s="4" t="s">
        <v>45</v>
      </c>
      <c r="W41" s="36" t="s">
        <v>262</v>
      </c>
      <c r="X41" s="36"/>
      <c r="Y41" s="4" t="s">
        <v>45</v>
      </c>
      <c r="Z41" s="41" t="s">
        <v>261</v>
      </c>
      <c r="AA41" s="41"/>
      <c r="AB41" s="4" t="s">
        <v>45</v>
      </c>
      <c r="AC41" s="36" t="s">
        <v>260</v>
      </c>
      <c r="AD41" s="36"/>
      <c r="AE41" s="4" t="s">
        <v>45</v>
      </c>
      <c r="AF41" s="36" t="s">
        <v>259</v>
      </c>
      <c r="AG41" s="36"/>
      <c r="AH41" s="4" t="s">
        <v>45</v>
      </c>
      <c r="AI41" s="36" t="s">
        <v>258</v>
      </c>
      <c r="AJ41" s="36"/>
      <c r="AK41" s="4" t="s">
        <v>45</v>
      </c>
      <c r="AL41" s="36" t="s">
        <v>257</v>
      </c>
      <c r="AM41" s="36"/>
    </row>
    <row r="42" spans="1:51" ht="24.75" customHeight="1" x14ac:dyDescent="0.2">
      <c r="A42" s="4" t="s">
        <v>33</v>
      </c>
      <c r="B42" s="36" t="s">
        <v>43</v>
      </c>
      <c r="C42" s="36"/>
      <c r="D42" s="4" t="s">
        <v>33</v>
      </c>
      <c r="E42" s="32" t="s">
        <v>256</v>
      </c>
      <c r="F42" s="32"/>
      <c r="G42" s="4" t="s">
        <v>33</v>
      </c>
      <c r="H42" s="32" t="s">
        <v>255</v>
      </c>
      <c r="I42" s="32"/>
      <c r="J42" s="4" t="s">
        <v>33</v>
      </c>
      <c r="K42" s="32" t="s">
        <v>254</v>
      </c>
      <c r="L42" s="32"/>
      <c r="M42" s="4" t="s">
        <v>33</v>
      </c>
      <c r="N42" s="32" t="s">
        <v>253</v>
      </c>
      <c r="O42" s="32"/>
      <c r="P42" s="4" t="s">
        <v>33</v>
      </c>
      <c r="Q42" s="32" t="s">
        <v>252</v>
      </c>
      <c r="R42" s="32"/>
      <c r="S42" s="4" t="s">
        <v>33</v>
      </c>
      <c r="T42" s="32" t="s">
        <v>251</v>
      </c>
      <c r="U42" s="32"/>
      <c r="V42" s="4" t="s">
        <v>33</v>
      </c>
      <c r="W42" s="32" t="s">
        <v>250</v>
      </c>
      <c r="X42" s="32"/>
      <c r="Y42" s="4" t="s">
        <v>33</v>
      </c>
      <c r="Z42" s="32" t="s">
        <v>249</v>
      </c>
      <c r="AA42" s="32"/>
      <c r="AB42" s="4" t="s">
        <v>33</v>
      </c>
      <c r="AC42" s="32" t="s">
        <v>248</v>
      </c>
      <c r="AD42" s="32"/>
      <c r="AE42" s="4" t="s">
        <v>33</v>
      </c>
      <c r="AF42" s="32"/>
      <c r="AG42" s="32"/>
      <c r="AH42" s="4" t="s">
        <v>33</v>
      </c>
      <c r="AI42" s="32" t="s">
        <v>247</v>
      </c>
      <c r="AJ42" s="32"/>
      <c r="AK42" s="4" t="s">
        <v>33</v>
      </c>
      <c r="AL42" s="32" t="s">
        <v>246</v>
      </c>
      <c r="AM42" s="32"/>
    </row>
    <row r="43" spans="1:51" ht="24.75" customHeight="1" x14ac:dyDescent="0.2">
      <c r="A43" s="4" t="s">
        <v>23</v>
      </c>
      <c r="B43" s="32" t="s">
        <v>31</v>
      </c>
      <c r="C43" s="32"/>
      <c r="D43" s="4" t="s">
        <v>23</v>
      </c>
      <c r="E43" s="32" t="s">
        <v>245</v>
      </c>
      <c r="F43" s="32"/>
      <c r="G43" s="4" t="s">
        <v>23</v>
      </c>
      <c r="H43" s="32" t="s">
        <v>244</v>
      </c>
      <c r="I43" s="32"/>
      <c r="J43" s="4" t="s">
        <v>23</v>
      </c>
      <c r="K43" s="32" t="s">
        <v>243</v>
      </c>
      <c r="L43" s="32"/>
      <c r="M43" s="4" t="s">
        <v>23</v>
      </c>
      <c r="N43" s="32" t="s">
        <v>31</v>
      </c>
      <c r="O43" s="32"/>
      <c r="P43" s="4" t="s">
        <v>23</v>
      </c>
      <c r="Q43" s="32" t="s">
        <v>242</v>
      </c>
      <c r="R43" s="32"/>
      <c r="S43" s="4" t="s">
        <v>23</v>
      </c>
      <c r="T43" s="32" t="s">
        <v>241</v>
      </c>
      <c r="U43" s="32"/>
      <c r="V43" s="4" t="s">
        <v>23</v>
      </c>
      <c r="W43" s="32" t="s">
        <v>240</v>
      </c>
      <c r="X43" s="32"/>
      <c r="Y43" s="4" t="s">
        <v>23</v>
      </c>
      <c r="Z43" s="32" t="s">
        <v>239</v>
      </c>
      <c r="AA43" s="32"/>
      <c r="AB43" s="4" t="s">
        <v>23</v>
      </c>
      <c r="AC43" s="32" t="s">
        <v>238</v>
      </c>
      <c r="AD43" s="32"/>
      <c r="AE43" s="4" t="s">
        <v>23</v>
      </c>
      <c r="AF43" s="41" t="s">
        <v>237</v>
      </c>
      <c r="AG43" s="32"/>
      <c r="AH43" s="4" t="s">
        <v>23</v>
      </c>
      <c r="AI43" s="32" t="s">
        <v>236</v>
      </c>
      <c r="AJ43" s="32"/>
      <c r="AK43" s="4" t="s">
        <v>23</v>
      </c>
      <c r="AL43" s="32" t="s">
        <v>235</v>
      </c>
      <c r="AM43" s="32"/>
    </row>
    <row r="44" spans="1:51" ht="24.75" customHeight="1" x14ac:dyDescent="0.2">
      <c r="A44" s="4" t="s">
        <v>21</v>
      </c>
      <c r="B44" s="4" t="s">
        <v>20</v>
      </c>
      <c r="C44" s="4" t="s">
        <v>19</v>
      </c>
      <c r="D44" s="4" t="s">
        <v>18</v>
      </c>
      <c r="E44" s="4" t="s">
        <v>17</v>
      </c>
      <c r="F44" s="4" t="s">
        <v>16</v>
      </c>
      <c r="G44" s="4" t="s">
        <v>18</v>
      </c>
      <c r="H44" s="4" t="s">
        <v>17</v>
      </c>
      <c r="I44" s="4" t="s">
        <v>16</v>
      </c>
      <c r="J44" s="4" t="s">
        <v>18</v>
      </c>
      <c r="K44" s="4" t="s">
        <v>17</v>
      </c>
      <c r="L44" s="4" t="s">
        <v>16</v>
      </c>
      <c r="M44" s="4" t="s">
        <v>18</v>
      </c>
      <c r="N44" s="4" t="s">
        <v>17</v>
      </c>
      <c r="O44" s="4" t="s">
        <v>16</v>
      </c>
      <c r="P44" s="4" t="s">
        <v>18</v>
      </c>
      <c r="Q44" s="4" t="s">
        <v>17</v>
      </c>
      <c r="R44" s="4" t="s">
        <v>16</v>
      </c>
      <c r="S44" s="4" t="s">
        <v>18</v>
      </c>
      <c r="T44" s="4" t="s">
        <v>17</v>
      </c>
      <c r="U44" s="4" t="s">
        <v>16</v>
      </c>
      <c r="V44" s="4" t="s">
        <v>18</v>
      </c>
      <c r="W44" s="4" t="s">
        <v>17</v>
      </c>
      <c r="X44" s="4" t="s">
        <v>16</v>
      </c>
      <c r="Y44" s="4" t="s">
        <v>18</v>
      </c>
      <c r="Z44" s="4" t="s">
        <v>17</v>
      </c>
      <c r="AA44" s="4" t="s">
        <v>16</v>
      </c>
      <c r="AB44" s="4" t="s">
        <v>18</v>
      </c>
      <c r="AC44" s="4" t="s">
        <v>17</v>
      </c>
      <c r="AD44" s="4" t="s">
        <v>16</v>
      </c>
      <c r="AE44" s="4" t="s">
        <v>18</v>
      </c>
      <c r="AF44" s="4" t="s">
        <v>17</v>
      </c>
      <c r="AG44" s="4" t="s">
        <v>16</v>
      </c>
      <c r="AH44" s="4" t="s">
        <v>18</v>
      </c>
      <c r="AI44" s="4" t="s">
        <v>17</v>
      </c>
      <c r="AJ44" s="4" t="s">
        <v>16</v>
      </c>
      <c r="AK44" s="4" t="s">
        <v>18</v>
      </c>
      <c r="AL44" s="4" t="s">
        <v>17</v>
      </c>
      <c r="AM44" s="4" t="s">
        <v>16</v>
      </c>
    </row>
    <row r="45" spans="1:51" ht="24.75" customHeight="1" x14ac:dyDescent="0.2">
      <c r="A45" s="4">
        <v>2014</v>
      </c>
      <c r="B45" s="19">
        <f t="shared" ref="B45:B50" si="5">AVERAGE(E45,H45,K45,N45,Z45,AC45,AF45)</f>
        <v>33.238095238095241</v>
      </c>
      <c r="C45" s="10"/>
      <c r="D45" s="4">
        <v>2014</v>
      </c>
      <c r="E45" s="3">
        <v>33</v>
      </c>
      <c r="F45" s="12" t="s">
        <v>234</v>
      </c>
      <c r="G45" s="4">
        <v>2014</v>
      </c>
      <c r="H45" s="3">
        <v>0</v>
      </c>
      <c r="I45" s="12"/>
      <c r="J45" s="4">
        <v>2014</v>
      </c>
      <c r="K45" s="13">
        <v>0</v>
      </c>
      <c r="L45" s="12" t="s">
        <v>233</v>
      </c>
      <c r="M45" s="4">
        <v>2014</v>
      </c>
      <c r="N45" s="6">
        <f t="shared" ref="N45:N50" si="6">AVERAGE(Q45,T45,W45)</f>
        <v>66.666666666666671</v>
      </c>
      <c r="O45" s="3"/>
      <c r="P45" s="4">
        <v>2014</v>
      </c>
      <c r="Q45" s="13">
        <v>50</v>
      </c>
      <c r="R45" s="12" t="s">
        <v>232</v>
      </c>
      <c r="S45" s="4">
        <v>2014</v>
      </c>
      <c r="T45" s="13">
        <v>50</v>
      </c>
      <c r="U45" s="12" t="s">
        <v>232</v>
      </c>
      <c r="V45" s="4">
        <v>2014</v>
      </c>
      <c r="W45" s="13">
        <v>100</v>
      </c>
      <c r="X45" s="12" t="s">
        <v>231</v>
      </c>
      <c r="Y45" s="4">
        <v>2014</v>
      </c>
      <c r="Z45" s="9">
        <v>50</v>
      </c>
      <c r="AA45" s="12" t="s">
        <v>230</v>
      </c>
      <c r="AB45" s="4">
        <v>2014</v>
      </c>
      <c r="AC45" s="13">
        <v>50</v>
      </c>
      <c r="AD45" s="12" t="s">
        <v>229</v>
      </c>
      <c r="AE45" s="4">
        <v>2014</v>
      </c>
      <c r="AF45" s="3">
        <v>33</v>
      </c>
      <c r="AG45" s="3"/>
      <c r="AH45" s="4">
        <v>2014</v>
      </c>
      <c r="AI45" s="3">
        <v>0</v>
      </c>
      <c r="AJ45" s="12"/>
      <c r="AK45" s="4">
        <v>2014</v>
      </c>
      <c r="AL45" s="13">
        <v>50</v>
      </c>
      <c r="AM45" s="2" t="s">
        <v>228</v>
      </c>
    </row>
    <row r="46" spans="1:51" ht="24.75" customHeight="1" x14ac:dyDescent="0.2">
      <c r="A46" s="4">
        <v>2015</v>
      </c>
      <c r="B46" s="19">
        <f t="shared" si="5"/>
        <v>33.238095238095241</v>
      </c>
      <c r="C46" s="10"/>
      <c r="D46" s="4">
        <v>2015</v>
      </c>
      <c r="E46" s="3">
        <v>33</v>
      </c>
      <c r="F46" s="12"/>
      <c r="G46" s="4">
        <v>2015</v>
      </c>
      <c r="H46" s="3">
        <v>0</v>
      </c>
      <c r="I46" s="12"/>
      <c r="J46" s="4">
        <v>2015</v>
      </c>
      <c r="K46" s="3">
        <v>0</v>
      </c>
      <c r="L46" s="12"/>
      <c r="M46" s="4">
        <v>2015</v>
      </c>
      <c r="N46" s="6">
        <f t="shared" si="6"/>
        <v>66.666666666666671</v>
      </c>
      <c r="O46" s="3"/>
      <c r="P46" s="4">
        <v>2015</v>
      </c>
      <c r="Q46" s="13">
        <v>50</v>
      </c>
      <c r="R46" s="12"/>
      <c r="S46" s="4">
        <v>2015</v>
      </c>
      <c r="T46" s="13">
        <v>50</v>
      </c>
      <c r="U46" s="12"/>
      <c r="V46" s="4">
        <v>2015</v>
      </c>
      <c r="W46" s="3">
        <v>100</v>
      </c>
      <c r="X46" s="12"/>
      <c r="Y46" s="4">
        <v>2015</v>
      </c>
      <c r="Z46" s="3">
        <v>50</v>
      </c>
      <c r="AA46" s="12"/>
      <c r="AB46" s="4">
        <v>2015</v>
      </c>
      <c r="AC46" s="13">
        <v>50</v>
      </c>
      <c r="AD46" s="12"/>
      <c r="AE46" s="4">
        <v>2015</v>
      </c>
      <c r="AF46" s="3">
        <v>33</v>
      </c>
      <c r="AG46" s="3"/>
      <c r="AH46" s="4">
        <v>2015</v>
      </c>
      <c r="AI46" s="3">
        <v>0</v>
      </c>
      <c r="AJ46" s="12"/>
      <c r="AK46" s="4">
        <v>2015</v>
      </c>
      <c r="AL46" s="3">
        <v>50</v>
      </c>
      <c r="AM46" s="2"/>
    </row>
    <row r="47" spans="1:51" ht="24.75" customHeight="1" x14ac:dyDescent="0.2">
      <c r="A47" s="4">
        <v>2016</v>
      </c>
      <c r="B47" s="19">
        <f t="shared" si="5"/>
        <v>33.238095238095241</v>
      </c>
      <c r="C47" s="10"/>
      <c r="D47" s="4">
        <v>2016</v>
      </c>
      <c r="E47" s="3">
        <v>33</v>
      </c>
      <c r="F47" s="12"/>
      <c r="G47" s="4">
        <v>2016</v>
      </c>
      <c r="H47" s="3">
        <v>0</v>
      </c>
      <c r="I47" s="12"/>
      <c r="J47" s="4">
        <v>2016</v>
      </c>
      <c r="K47" s="3">
        <v>0</v>
      </c>
      <c r="L47" s="12"/>
      <c r="M47" s="4">
        <v>2016</v>
      </c>
      <c r="N47" s="6">
        <f t="shared" si="6"/>
        <v>66.666666666666671</v>
      </c>
      <c r="O47" s="3"/>
      <c r="P47" s="4">
        <v>2016</v>
      </c>
      <c r="Q47" s="13">
        <v>50</v>
      </c>
      <c r="R47" s="12"/>
      <c r="S47" s="4">
        <v>2016</v>
      </c>
      <c r="T47" s="13">
        <v>50</v>
      </c>
      <c r="U47" s="12"/>
      <c r="V47" s="4">
        <v>2016</v>
      </c>
      <c r="W47" s="3">
        <v>100</v>
      </c>
      <c r="X47" s="12"/>
      <c r="Y47" s="4">
        <v>2016</v>
      </c>
      <c r="Z47" s="3">
        <v>50</v>
      </c>
      <c r="AA47" s="12"/>
      <c r="AB47" s="4">
        <v>2016</v>
      </c>
      <c r="AC47" s="13">
        <v>50</v>
      </c>
      <c r="AD47" s="12"/>
      <c r="AE47" s="4">
        <v>2016</v>
      </c>
      <c r="AF47" s="3">
        <v>33</v>
      </c>
      <c r="AG47" s="3"/>
      <c r="AH47" s="4">
        <v>2016</v>
      </c>
      <c r="AI47" s="3">
        <v>0</v>
      </c>
      <c r="AJ47" s="12"/>
      <c r="AK47" s="4">
        <v>2016</v>
      </c>
      <c r="AL47" s="3">
        <v>50</v>
      </c>
      <c r="AM47" s="2" t="s">
        <v>227</v>
      </c>
    </row>
    <row r="48" spans="1:51" ht="24.75" customHeight="1" x14ac:dyDescent="0.2">
      <c r="A48" s="4">
        <v>2017</v>
      </c>
      <c r="B48" s="19">
        <f t="shared" si="5"/>
        <v>33.238095238095241</v>
      </c>
      <c r="C48" s="10"/>
      <c r="D48" s="4">
        <v>2017</v>
      </c>
      <c r="E48" s="3">
        <v>33</v>
      </c>
      <c r="F48" s="12"/>
      <c r="G48" s="4">
        <v>2017</v>
      </c>
      <c r="H48" s="3">
        <v>0</v>
      </c>
      <c r="I48" s="12"/>
      <c r="J48" s="4">
        <v>2017</v>
      </c>
      <c r="K48" s="3">
        <v>0</v>
      </c>
      <c r="L48" s="12"/>
      <c r="M48" s="4">
        <v>2017</v>
      </c>
      <c r="N48" s="6">
        <f t="shared" si="6"/>
        <v>66.666666666666671</v>
      </c>
      <c r="O48" s="3"/>
      <c r="P48" s="4">
        <v>2017</v>
      </c>
      <c r="Q48" s="13">
        <v>50</v>
      </c>
      <c r="R48" s="12"/>
      <c r="S48" s="4">
        <v>2017</v>
      </c>
      <c r="T48" s="13">
        <v>50</v>
      </c>
      <c r="U48" s="12"/>
      <c r="V48" s="4">
        <v>2017</v>
      </c>
      <c r="W48" s="3">
        <v>100</v>
      </c>
      <c r="X48" s="12"/>
      <c r="Y48" s="4">
        <v>2017</v>
      </c>
      <c r="Z48" s="3">
        <v>50</v>
      </c>
      <c r="AA48" s="12"/>
      <c r="AB48" s="4">
        <v>2017</v>
      </c>
      <c r="AC48" s="13">
        <v>50</v>
      </c>
      <c r="AD48" s="12"/>
      <c r="AE48" s="4">
        <v>2017</v>
      </c>
      <c r="AF48" s="3">
        <v>33</v>
      </c>
      <c r="AG48" s="3"/>
      <c r="AH48" s="4">
        <v>2017</v>
      </c>
      <c r="AI48" s="3">
        <v>0</v>
      </c>
      <c r="AJ48" s="12"/>
      <c r="AK48" s="4">
        <v>2017</v>
      </c>
      <c r="AL48" s="3">
        <v>50</v>
      </c>
      <c r="AM48" s="2"/>
    </row>
    <row r="49" spans="1:39" ht="24.75" customHeight="1" x14ac:dyDescent="0.2">
      <c r="A49" s="4">
        <v>2018</v>
      </c>
      <c r="B49" s="19">
        <f t="shared" si="5"/>
        <v>33.238095238095241</v>
      </c>
      <c r="C49" s="10"/>
      <c r="D49" s="4">
        <v>2018</v>
      </c>
      <c r="E49" s="3">
        <v>33</v>
      </c>
      <c r="F49" s="12"/>
      <c r="G49" s="4">
        <v>2018</v>
      </c>
      <c r="H49" s="3">
        <v>0</v>
      </c>
      <c r="I49" s="12"/>
      <c r="J49" s="4">
        <v>2018</v>
      </c>
      <c r="K49" s="3">
        <v>0</v>
      </c>
      <c r="L49" s="12"/>
      <c r="M49" s="4">
        <v>2018</v>
      </c>
      <c r="N49" s="6">
        <f t="shared" si="6"/>
        <v>66.666666666666671</v>
      </c>
      <c r="O49" s="3"/>
      <c r="P49" s="4">
        <v>2018</v>
      </c>
      <c r="Q49" s="13">
        <v>50</v>
      </c>
      <c r="R49" s="12"/>
      <c r="S49" s="4">
        <v>2018</v>
      </c>
      <c r="T49" s="13">
        <v>50</v>
      </c>
      <c r="U49" s="12"/>
      <c r="V49" s="4">
        <v>2018</v>
      </c>
      <c r="W49" s="3">
        <v>100</v>
      </c>
      <c r="X49" s="12"/>
      <c r="Y49" s="4">
        <v>2018</v>
      </c>
      <c r="Z49" s="3">
        <v>50</v>
      </c>
      <c r="AA49" s="12"/>
      <c r="AB49" s="4">
        <v>2018</v>
      </c>
      <c r="AC49" s="13">
        <v>50</v>
      </c>
      <c r="AD49" s="12"/>
      <c r="AE49" s="4">
        <v>2018</v>
      </c>
      <c r="AF49" s="3">
        <v>33</v>
      </c>
      <c r="AG49" s="3"/>
      <c r="AH49" s="4">
        <v>2018</v>
      </c>
      <c r="AI49" s="3">
        <v>0</v>
      </c>
      <c r="AJ49" s="12"/>
      <c r="AK49" s="4">
        <v>2018</v>
      </c>
      <c r="AL49" s="3">
        <v>50</v>
      </c>
      <c r="AM49" s="2"/>
    </row>
    <row r="50" spans="1:39" ht="24.75" customHeight="1" x14ac:dyDescent="0.2">
      <c r="A50" s="4">
        <v>2019</v>
      </c>
      <c r="B50" s="19">
        <f t="shared" si="5"/>
        <v>33.238095238095241</v>
      </c>
      <c r="C50" s="10"/>
      <c r="D50" s="4">
        <v>2019</v>
      </c>
      <c r="E50" s="3">
        <v>33</v>
      </c>
      <c r="F50" s="12"/>
      <c r="G50" s="4">
        <v>2019</v>
      </c>
      <c r="H50" s="3">
        <v>0</v>
      </c>
      <c r="I50" s="12"/>
      <c r="J50" s="4">
        <v>2019</v>
      </c>
      <c r="K50" s="3">
        <v>0</v>
      </c>
      <c r="L50" s="12"/>
      <c r="M50" s="4">
        <v>2019</v>
      </c>
      <c r="N50" s="6">
        <f t="shared" si="6"/>
        <v>66.666666666666671</v>
      </c>
      <c r="O50" s="3"/>
      <c r="P50" s="4">
        <v>2019</v>
      </c>
      <c r="Q50" s="13">
        <v>50</v>
      </c>
      <c r="R50" s="12"/>
      <c r="S50" s="4">
        <v>2019</v>
      </c>
      <c r="T50" s="13">
        <v>50</v>
      </c>
      <c r="U50" s="12"/>
      <c r="V50" s="4">
        <v>2019</v>
      </c>
      <c r="W50" s="3">
        <v>100</v>
      </c>
      <c r="X50" s="12"/>
      <c r="Y50" s="4">
        <v>2019</v>
      </c>
      <c r="Z50" s="3">
        <v>50</v>
      </c>
      <c r="AA50" s="12"/>
      <c r="AB50" s="4">
        <v>2019</v>
      </c>
      <c r="AC50" s="13">
        <v>50</v>
      </c>
      <c r="AD50" s="12"/>
      <c r="AE50" s="4">
        <v>2019</v>
      </c>
      <c r="AF50" s="3">
        <v>33</v>
      </c>
      <c r="AG50" s="3"/>
      <c r="AH50" s="4">
        <v>2019</v>
      </c>
      <c r="AI50" s="3">
        <v>0</v>
      </c>
      <c r="AJ50" s="12"/>
      <c r="AK50" s="4">
        <v>2019</v>
      </c>
      <c r="AL50" s="3">
        <v>50</v>
      </c>
      <c r="AM50" s="2"/>
    </row>
    <row r="51" spans="1:39" ht="24.75" customHeight="1" x14ac:dyDescent="0.2"/>
    <row r="52" spans="1:39" ht="24.75" customHeight="1" x14ac:dyDescent="0.2">
      <c r="A52" s="11" t="s">
        <v>68</v>
      </c>
      <c r="B52" s="35" t="s">
        <v>226</v>
      </c>
      <c r="C52" s="35"/>
      <c r="D52" s="35"/>
      <c r="E52" s="35"/>
      <c r="F52" s="35"/>
      <c r="G52" s="35"/>
      <c r="H52" s="35"/>
      <c r="I52" s="35"/>
      <c r="J52" s="35"/>
      <c r="K52" s="35"/>
      <c r="L52" s="35"/>
      <c r="M52" s="35"/>
      <c r="N52" s="35"/>
      <c r="O52" s="35"/>
      <c r="P52" s="35"/>
      <c r="Q52" s="35"/>
      <c r="R52" s="35"/>
    </row>
    <row r="53" spans="1:39" ht="24.75" customHeight="1" x14ac:dyDescent="0.2">
      <c r="A53" s="11" t="s">
        <v>59</v>
      </c>
      <c r="B53" s="40" t="s">
        <v>195</v>
      </c>
      <c r="C53" s="40"/>
      <c r="D53" s="11" t="s">
        <v>59</v>
      </c>
      <c r="E53" s="39" t="s">
        <v>225</v>
      </c>
      <c r="F53" s="39"/>
      <c r="G53" s="11" t="s">
        <v>59</v>
      </c>
      <c r="H53" s="39" t="s">
        <v>224</v>
      </c>
      <c r="I53" s="39"/>
      <c r="J53" s="11" t="s">
        <v>59</v>
      </c>
      <c r="K53" s="39" t="s">
        <v>223</v>
      </c>
      <c r="L53" s="39"/>
      <c r="M53" s="11" t="s">
        <v>59</v>
      </c>
      <c r="N53" s="39" t="s">
        <v>222</v>
      </c>
      <c r="O53" s="39"/>
      <c r="P53" s="11" t="s">
        <v>59</v>
      </c>
      <c r="Q53" s="39" t="s">
        <v>221</v>
      </c>
      <c r="R53" s="39"/>
    </row>
    <row r="54" spans="1:39" ht="24.75" customHeight="1" x14ac:dyDescent="0.2">
      <c r="A54" s="11" t="s">
        <v>58</v>
      </c>
      <c r="B54" s="4"/>
      <c r="C54" s="4"/>
      <c r="D54" s="11" t="s">
        <v>58</v>
      </c>
      <c r="E54" s="15"/>
      <c r="F54" s="15"/>
      <c r="G54" s="11" t="s">
        <v>58</v>
      </c>
      <c r="H54" s="38"/>
      <c r="I54" s="38"/>
      <c r="J54" s="11" t="s">
        <v>58</v>
      </c>
      <c r="K54" s="38"/>
      <c r="L54" s="38"/>
      <c r="M54" s="11" t="s">
        <v>58</v>
      </c>
      <c r="N54" s="38"/>
      <c r="O54" s="38"/>
      <c r="P54" s="11" t="s">
        <v>58</v>
      </c>
      <c r="Q54" s="38"/>
      <c r="R54" s="38"/>
    </row>
    <row r="55" spans="1:39" ht="24.75" customHeight="1" x14ac:dyDescent="0.2">
      <c r="A55" s="4" t="s">
        <v>45</v>
      </c>
      <c r="B55" s="36" t="s">
        <v>220</v>
      </c>
      <c r="C55" s="36"/>
      <c r="D55" s="4" t="s">
        <v>45</v>
      </c>
      <c r="E55" s="36" t="s">
        <v>219</v>
      </c>
      <c r="F55" s="36"/>
      <c r="G55" s="4" t="s">
        <v>45</v>
      </c>
      <c r="H55" s="36" t="s">
        <v>218</v>
      </c>
      <c r="I55" s="36"/>
      <c r="J55" s="4" t="s">
        <v>45</v>
      </c>
      <c r="K55" s="36" t="s">
        <v>217</v>
      </c>
      <c r="L55" s="36"/>
      <c r="M55" s="4" t="s">
        <v>45</v>
      </c>
      <c r="N55" s="36" t="s">
        <v>216</v>
      </c>
      <c r="O55" s="36"/>
      <c r="P55" s="4" t="s">
        <v>45</v>
      </c>
      <c r="Q55" s="36" t="s">
        <v>215</v>
      </c>
      <c r="R55" s="36"/>
    </row>
    <row r="56" spans="1:39" ht="24.75" customHeight="1" x14ac:dyDescent="0.2">
      <c r="A56" s="4" t="s">
        <v>33</v>
      </c>
      <c r="B56" s="36" t="s">
        <v>43</v>
      </c>
      <c r="C56" s="36"/>
      <c r="D56" s="4" t="s">
        <v>33</v>
      </c>
      <c r="E56" s="32" t="s">
        <v>214</v>
      </c>
      <c r="F56" s="32"/>
      <c r="G56" s="4" t="s">
        <v>33</v>
      </c>
      <c r="H56" s="32" t="s">
        <v>213</v>
      </c>
      <c r="I56" s="32"/>
      <c r="J56" s="4" t="s">
        <v>33</v>
      </c>
      <c r="K56" s="32" t="s">
        <v>212</v>
      </c>
      <c r="L56" s="32"/>
      <c r="M56" s="4" t="s">
        <v>33</v>
      </c>
      <c r="N56" s="32" t="s">
        <v>211</v>
      </c>
      <c r="O56" s="32"/>
      <c r="P56" s="4" t="s">
        <v>33</v>
      </c>
      <c r="Q56" s="32" t="s">
        <v>210</v>
      </c>
      <c r="R56" s="32"/>
    </row>
    <row r="57" spans="1:39" ht="24.75" customHeight="1" x14ac:dyDescent="0.2">
      <c r="A57" s="4" t="s">
        <v>23</v>
      </c>
      <c r="B57" s="32" t="s">
        <v>31</v>
      </c>
      <c r="C57" s="32"/>
      <c r="D57" s="4" t="s">
        <v>23</v>
      </c>
      <c r="E57" s="32" t="s">
        <v>209</v>
      </c>
      <c r="F57" s="32"/>
      <c r="G57" s="4" t="s">
        <v>23</v>
      </c>
      <c r="H57" s="32" t="s">
        <v>208</v>
      </c>
      <c r="I57" s="32"/>
      <c r="J57" s="4" t="s">
        <v>23</v>
      </c>
      <c r="K57" s="32" t="s">
        <v>207</v>
      </c>
      <c r="L57" s="32"/>
      <c r="M57" s="4" t="s">
        <v>23</v>
      </c>
      <c r="N57" s="36" t="s">
        <v>206</v>
      </c>
      <c r="O57" s="32"/>
      <c r="P57" s="4" t="s">
        <v>23</v>
      </c>
      <c r="Q57" s="32" t="s">
        <v>205</v>
      </c>
      <c r="R57" s="32"/>
    </row>
    <row r="58" spans="1:39" ht="24.75" customHeight="1" x14ac:dyDescent="0.2">
      <c r="A58" s="4" t="s">
        <v>21</v>
      </c>
      <c r="B58" s="4" t="s">
        <v>20</v>
      </c>
      <c r="C58" s="4" t="s">
        <v>19</v>
      </c>
      <c r="D58" s="4" t="s">
        <v>18</v>
      </c>
      <c r="E58" s="4" t="s">
        <v>17</v>
      </c>
      <c r="F58" s="4" t="s">
        <v>16</v>
      </c>
      <c r="G58" s="4" t="s">
        <v>18</v>
      </c>
      <c r="H58" s="4" t="s">
        <v>17</v>
      </c>
      <c r="I58" s="4" t="s">
        <v>16</v>
      </c>
      <c r="J58" s="4" t="s">
        <v>18</v>
      </c>
      <c r="K58" s="4" t="s">
        <v>17</v>
      </c>
      <c r="L58" s="4" t="s">
        <v>16</v>
      </c>
      <c r="M58" s="4" t="s">
        <v>18</v>
      </c>
      <c r="N58" s="4" t="s">
        <v>17</v>
      </c>
      <c r="O58" s="4" t="s">
        <v>16</v>
      </c>
      <c r="P58" s="4" t="s">
        <v>18</v>
      </c>
      <c r="Q58" s="4" t="s">
        <v>17</v>
      </c>
      <c r="R58" s="4" t="s">
        <v>16</v>
      </c>
    </row>
    <row r="59" spans="1:39" ht="24.75" customHeight="1" x14ac:dyDescent="0.2">
      <c r="A59" s="4">
        <v>2014</v>
      </c>
      <c r="B59" s="8">
        <f t="shared" ref="B59:B64" si="7">AVERAGE(E59,H59,K59,N59,Q59)</f>
        <v>10</v>
      </c>
      <c r="C59" s="10"/>
      <c r="D59" s="4">
        <v>2014</v>
      </c>
      <c r="E59" s="9">
        <v>0</v>
      </c>
      <c r="F59" s="12" t="s">
        <v>204</v>
      </c>
      <c r="G59" s="4">
        <v>2014</v>
      </c>
      <c r="H59" s="13">
        <v>0</v>
      </c>
      <c r="I59" s="12" t="s">
        <v>203</v>
      </c>
      <c r="J59" s="4">
        <v>2014</v>
      </c>
      <c r="K59" s="9">
        <v>50</v>
      </c>
      <c r="L59" s="12" t="s">
        <v>202</v>
      </c>
      <c r="M59" s="4">
        <v>2014</v>
      </c>
      <c r="N59" s="6">
        <v>0</v>
      </c>
      <c r="O59" s="12" t="s">
        <v>201</v>
      </c>
      <c r="P59" s="4">
        <v>2014</v>
      </c>
      <c r="Q59" s="13">
        <v>0</v>
      </c>
      <c r="R59" s="2" t="s">
        <v>200</v>
      </c>
      <c r="S59" s="18"/>
    </row>
    <row r="60" spans="1:39" ht="24.75" customHeight="1" x14ac:dyDescent="0.2">
      <c r="A60" s="4">
        <v>2015</v>
      </c>
      <c r="B60" s="8">
        <f t="shared" si="7"/>
        <v>10</v>
      </c>
      <c r="C60" s="7"/>
      <c r="D60" s="4">
        <v>2015</v>
      </c>
      <c r="E60" s="9">
        <v>0</v>
      </c>
      <c r="F60" s="12"/>
      <c r="G60" s="4">
        <v>2015</v>
      </c>
      <c r="H60" s="3">
        <v>0</v>
      </c>
      <c r="I60" s="12"/>
      <c r="J60" s="4">
        <v>2015</v>
      </c>
      <c r="K60" s="3">
        <v>50</v>
      </c>
      <c r="L60" s="12"/>
      <c r="M60" s="4">
        <v>2015</v>
      </c>
      <c r="N60" s="17">
        <v>0</v>
      </c>
      <c r="O60" s="12"/>
      <c r="P60" s="4">
        <v>2015</v>
      </c>
      <c r="Q60" s="16">
        <v>0</v>
      </c>
      <c r="R60" s="2" t="s">
        <v>199</v>
      </c>
    </row>
    <row r="61" spans="1:39" ht="24.75" customHeight="1" x14ac:dyDescent="0.2">
      <c r="A61" s="4">
        <v>2016</v>
      </c>
      <c r="B61" s="8">
        <f t="shared" si="7"/>
        <v>10</v>
      </c>
      <c r="C61" s="7"/>
      <c r="D61" s="4">
        <v>2016</v>
      </c>
      <c r="E61" s="9">
        <v>0</v>
      </c>
      <c r="F61" s="12"/>
      <c r="G61" s="4">
        <v>2016</v>
      </c>
      <c r="H61" s="3">
        <v>0</v>
      </c>
      <c r="I61" s="12"/>
      <c r="J61" s="4">
        <v>2016</v>
      </c>
      <c r="K61" s="3">
        <v>50</v>
      </c>
      <c r="L61" s="12"/>
      <c r="M61" s="4">
        <v>2016</v>
      </c>
      <c r="N61" s="17">
        <v>0</v>
      </c>
      <c r="O61" s="12"/>
      <c r="P61" s="4">
        <v>2016</v>
      </c>
      <c r="Q61" s="16">
        <v>0</v>
      </c>
      <c r="R61" s="2"/>
    </row>
    <row r="62" spans="1:39" ht="24.75" customHeight="1" x14ac:dyDescent="0.2">
      <c r="A62" s="4">
        <v>2017</v>
      </c>
      <c r="B62" s="8">
        <f t="shared" si="7"/>
        <v>10</v>
      </c>
      <c r="C62" s="7"/>
      <c r="D62" s="4">
        <v>2017</v>
      </c>
      <c r="E62" s="9">
        <v>0</v>
      </c>
      <c r="F62" s="12"/>
      <c r="G62" s="4">
        <v>2017</v>
      </c>
      <c r="H62" s="3">
        <v>0</v>
      </c>
      <c r="I62" s="12"/>
      <c r="J62" s="4">
        <v>2017</v>
      </c>
      <c r="K62" s="3">
        <v>50</v>
      </c>
      <c r="L62" s="12"/>
      <c r="M62" s="4">
        <v>2017</v>
      </c>
      <c r="N62" s="17">
        <v>0</v>
      </c>
      <c r="O62" s="12" t="s">
        <v>198</v>
      </c>
      <c r="P62" s="4">
        <v>2017</v>
      </c>
      <c r="Q62" s="16">
        <v>0</v>
      </c>
      <c r="R62" s="2"/>
    </row>
    <row r="63" spans="1:39" ht="24.75" customHeight="1" x14ac:dyDescent="0.2">
      <c r="A63" s="4">
        <v>2018</v>
      </c>
      <c r="B63" s="8">
        <f t="shared" si="7"/>
        <v>10</v>
      </c>
      <c r="C63" s="7"/>
      <c r="D63" s="4">
        <v>2018</v>
      </c>
      <c r="E63" s="9">
        <v>0</v>
      </c>
      <c r="F63" s="12"/>
      <c r="G63" s="4">
        <v>2018</v>
      </c>
      <c r="H63" s="3">
        <v>0</v>
      </c>
      <c r="I63" s="12"/>
      <c r="J63" s="4">
        <v>2018</v>
      </c>
      <c r="K63" s="3">
        <v>50</v>
      </c>
      <c r="L63" s="12"/>
      <c r="M63" s="4">
        <v>2018</v>
      </c>
      <c r="N63" s="17">
        <v>0</v>
      </c>
      <c r="O63" s="12" t="s">
        <v>197</v>
      </c>
      <c r="P63" s="4">
        <v>2018</v>
      </c>
      <c r="Q63" s="16">
        <v>0</v>
      </c>
      <c r="R63" s="2"/>
    </row>
    <row r="64" spans="1:39" ht="24.75" customHeight="1" x14ac:dyDescent="0.2">
      <c r="A64" s="4">
        <v>2019</v>
      </c>
      <c r="B64" s="8">
        <f t="shared" si="7"/>
        <v>10</v>
      </c>
      <c r="C64" s="7"/>
      <c r="D64" s="4">
        <v>2019</v>
      </c>
      <c r="E64" s="9">
        <v>0</v>
      </c>
      <c r="F64" s="12"/>
      <c r="G64" s="4">
        <v>2019</v>
      </c>
      <c r="H64" s="3">
        <v>0</v>
      </c>
      <c r="I64" s="12"/>
      <c r="J64" s="4">
        <v>2019</v>
      </c>
      <c r="K64" s="3">
        <v>50</v>
      </c>
      <c r="L64" s="12"/>
      <c r="M64" s="4">
        <v>2019</v>
      </c>
      <c r="N64" s="17">
        <v>0</v>
      </c>
      <c r="O64" s="12"/>
      <c r="P64" s="4">
        <v>2019</v>
      </c>
      <c r="Q64" s="16">
        <v>0</v>
      </c>
      <c r="R64" s="2"/>
    </row>
    <row r="65" spans="1:27" ht="24.75" customHeight="1" x14ac:dyDescent="0.2"/>
    <row r="66" spans="1:27" ht="24.75" customHeight="1" x14ac:dyDescent="0.2">
      <c r="A66" s="11" t="s">
        <v>68</v>
      </c>
      <c r="B66" s="35" t="s">
        <v>196</v>
      </c>
      <c r="C66" s="35"/>
      <c r="D66" s="35"/>
      <c r="E66" s="35"/>
      <c r="F66" s="35"/>
      <c r="G66" s="35"/>
      <c r="H66" s="35"/>
      <c r="I66" s="35"/>
      <c r="J66" s="35"/>
      <c r="K66" s="35"/>
      <c r="L66" s="35"/>
      <c r="M66" s="35"/>
      <c r="N66" s="35"/>
      <c r="O66" s="35"/>
      <c r="P66" s="35"/>
      <c r="Q66" s="35"/>
      <c r="R66" s="35"/>
      <c r="S66" s="35"/>
      <c r="T66" s="35"/>
      <c r="U66" s="35"/>
      <c r="V66" s="35"/>
      <c r="W66" s="35"/>
      <c r="X66" s="35"/>
    </row>
    <row r="67" spans="1:27" ht="24.75" customHeight="1" x14ac:dyDescent="0.2">
      <c r="A67" s="11" t="s">
        <v>59</v>
      </c>
      <c r="B67" s="40" t="s">
        <v>195</v>
      </c>
      <c r="C67" s="40"/>
      <c r="D67" s="11" t="s">
        <v>59</v>
      </c>
      <c r="E67" s="39" t="s">
        <v>194</v>
      </c>
      <c r="F67" s="39"/>
      <c r="G67" s="11" t="s">
        <v>59</v>
      </c>
      <c r="H67" s="39" t="s">
        <v>193</v>
      </c>
      <c r="I67" s="39"/>
      <c r="J67" s="11" t="s">
        <v>59</v>
      </c>
      <c r="K67" s="39" t="s">
        <v>192</v>
      </c>
      <c r="L67" s="39"/>
      <c r="M67" s="11" t="s">
        <v>59</v>
      </c>
      <c r="N67" s="39" t="s">
        <v>191</v>
      </c>
      <c r="O67" s="39"/>
      <c r="P67" s="11" t="s">
        <v>59</v>
      </c>
      <c r="Q67" s="39" t="s">
        <v>190</v>
      </c>
      <c r="R67" s="39"/>
      <c r="S67" s="11" t="s">
        <v>59</v>
      </c>
      <c r="T67" s="39" t="s">
        <v>189</v>
      </c>
      <c r="U67" s="39"/>
      <c r="V67" s="11" t="s">
        <v>59</v>
      </c>
      <c r="W67" s="39" t="s">
        <v>188</v>
      </c>
      <c r="X67" s="39"/>
    </row>
    <row r="68" spans="1:27" ht="24.75" customHeight="1" x14ac:dyDescent="0.2">
      <c r="A68" s="11" t="s">
        <v>58</v>
      </c>
      <c r="B68" s="4"/>
      <c r="C68" s="4"/>
      <c r="D68" s="11" t="s">
        <v>58</v>
      </c>
      <c r="E68" s="15"/>
      <c r="F68" s="15"/>
      <c r="G68" s="11" t="s">
        <v>58</v>
      </c>
      <c r="H68" s="38"/>
      <c r="I68" s="38"/>
      <c r="J68" s="11" t="s">
        <v>58</v>
      </c>
      <c r="K68" s="38"/>
      <c r="L68" s="38"/>
      <c r="M68" s="11" t="s">
        <v>58</v>
      </c>
      <c r="N68" s="38"/>
      <c r="O68" s="38"/>
      <c r="P68" s="11" t="s">
        <v>58</v>
      </c>
      <c r="Q68" s="38"/>
      <c r="R68" s="38"/>
      <c r="S68" s="11" t="s">
        <v>58</v>
      </c>
      <c r="T68" s="38"/>
      <c r="U68" s="38"/>
      <c r="V68" s="11" t="s">
        <v>58</v>
      </c>
      <c r="W68" s="38"/>
      <c r="X68" s="38"/>
    </row>
    <row r="69" spans="1:27" ht="24.75" customHeight="1" x14ac:dyDescent="0.2">
      <c r="A69" s="4" t="s">
        <v>45</v>
      </c>
      <c r="B69" s="36" t="s">
        <v>187</v>
      </c>
      <c r="C69" s="36"/>
      <c r="D69" s="4" t="s">
        <v>45</v>
      </c>
      <c r="E69" s="36" t="s">
        <v>186</v>
      </c>
      <c r="F69" s="36"/>
      <c r="G69" s="4" t="s">
        <v>45</v>
      </c>
      <c r="H69" s="36" t="s">
        <v>185</v>
      </c>
      <c r="I69" s="36"/>
      <c r="J69" s="4" t="s">
        <v>45</v>
      </c>
      <c r="K69" s="36" t="s">
        <v>143</v>
      </c>
      <c r="L69" s="36"/>
      <c r="M69" s="4" t="s">
        <v>45</v>
      </c>
      <c r="N69" s="36" t="s">
        <v>184</v>
      </c>
      <c r="O69" s="36"/>
      <c r="P69" s="4" t="s">
        <v>45</v>
      </c>
      <c r="Q69" s="36" t="s">
        <v>177</v>
      </c>
      <c r="R69" s="36"/>
      <c r="S69" s="4" t="s">
        <v>45</v>
      </c>
      <c r="T69" s="36" t="s">
        <v>183</v>
      </c>
      <c r="U69" s="36"/>
      <c r="V69" s="4" t="s">
        <v>45</v>
      </c>
      <c r="W69" s="36" t="s">
        <v>182</v>
      </c>
      <c r="X69" s="36"/>
    </row>
    <row r="70" spans="1:27" ht="24.75" customHeight="1" x14ac:dyDescent="0.2">
      <c r="A70" s="4" t="s">
        <v>33</v>
      </c>
      <c r="B70" s="36" t="s">
        <v>43</v>
      </c>
      <c r="C70" s="36"/>
      <c r="D70" s="4" t="s">
        <v>33</v>
      </c>
      <c r="E70" s="32" t="s">
        <v>181</v>
      </c>
      <c r="F70" s="32"/>
      <c r="G70" s="4" t="s">
        <v>33</v>
      </c>
      <c r="H70" s="32" t="s">
        <v>180</v>
      </c>
      <c r="I70" s="32"/>
      <c r="J70" s="4" t="s">
        <v>33</v>
      </c>
      <c r="K70" s="32" t="s">
        <v>179</v>
      </c>
      <c r="L70" s="32"/>
      <c r="M70" s="4" t="s">
        <v>33</v>
      </c>
      <c r="N70" s="32" t="s">
        <v>178</v>
      </c>
      <c r="O70" s="32"/>
      <c r="P70" s="4" t="s">
        <v>33</v>
      </c>
      <c r="Q70" s="32" t="s">
        <v>177</v>
      </c>
      <c r="R70" s="32"/>
      <c r="S70" s="4" t="s">
        <v>33</v>
      </c>
      <c r="T70" s="32" t="s">
        <v>176</v>
      </c>
      <c r="U70" s="32"/>
      <c r="V70" s="4" t="s">
        <v>33</v>
      </c>
      <c r="W70" s="34" t="s">
        <v>175</v>
      </c>
      <c r="X70" s="34"/>
    </row>
    <row r="71" spans="1:27" ht="24.75" customHeight="1" x14ac:dyDescent="0.2">
      <c r="A71" s="4" t="s">
        <v>23</v>
      </c>
      <c r="B71" s="32" t="s">
        <v>31</v>
      </c>
      <c r="C71" s="32"/>
      <c r="D71" s="4" t="s">
        <v>23</v>
      </c>
      <c r="E71" s="32" t="s">
        <v>174</v>
      </c>
      <c r="F71" s="32"/>
      <c r="G71" s="4" t="s">
        <v>23</v>
      </c>
      <c r="H71" s="32" t="s">
        <v>173</v>
      </c>
      <c r="I71" s="32"/>
      <c r="J71" s="4" t="s">
        <v>23</v>
      </c>
      <c r="K71" s="32" t="s">
        <v>172</v>
      </c>
      <c r="L71" s="32"/>
      <c r="M71" s="4" t="s">
        <v>23</v>
      </c>
      <c r="N71" s="32" t="s">
        <v>171</v>
      </c>
      <c r="O71" s="32"/>
      <c r="P71" s="4" t="s">
        <v>23</v>
      </c>
      <c r="Q71" s="32" t="s">
        <v>170</v>
      </c>
      <c r="R71" s="32"/>
      <c r="S71" s="4" t="s">
        <v>23</v>
      </c>
      <c r="T71" s="32" t="s">
        <v>169</v>
      </c>
      <c r="U71" s="32"/>
      <c r="V71" s="4" t="s">
        <v>23</v>
      </c>
      <c r="W71" s="32" t="s">
        <v>168</v>
      </c>
      <c r="X71" s="32"/>
    </row>
    <row r="72" spans="1:27" ht="24.75" customHeight="1" x14ac:dyDescent="0.2">
      <c r="A72" s="4" t="s">
        <v>21</v>
      </c>
      <c r="B72" s="4" t="s">
        <v>20</v>
      </c>
      <c r="C72" s="4" t="s">
        <v>19</v>
      </c>
      <c r="D72" s="4" t="s">
        <v>18</v>
      </c>
      <c r="E72" s="4" t="s">
        <v>17</v>
      </c>
      <c r="F72" s="4" t="s">
        <v>16</v>
      </c>
      <c r="G72" s="4" t="s">
        <v>18</v>
      </c>
      <c r="H72" s="4" t="s">
        <v>17</v>
      </c>
      <c r="I72" s="4" t="s">
        <v>16</v>
      </c>
      <c r="J72" s="4" t="s">
        <v>18</v>
      </c>
      <c r="K72" s="4" t="s">
        <v>17</v>
      </c>
      <c r="L72" s="4" t="s">
        <v>16</v>
      </c>
      <c r="M72" s="4" t="s">
        <v>18</v>
      </c>
      <c r="N72" s="4" t="s">
        <v>17</v>
      </c>
      <c r="O72" s="4" t="s">
        <v>16</v>
      </c>
      <c r="P72" s="4" t="s">
        <v>18</v>
      </c>
      <c r="Q72" s="4" t="s">
        <v>17</v>
      </c>
      <c r="R72" s="4" t="s">
        <v>16</v>
      </c>
      <c r="S72" s="4" t="s">
        <v>18</v>
      </c>
      <c r="T72" s="4" t="s">
        <v>17</v>
      </c>
      <c r="U72" s="4" t="s">
        <v>16</v>
      </c>
      <c r="V72" s="4" t="s">
        <v>18</v>
      </c>
      <c r="W72" s="4" t="s">
        <v>17</v>
      </c>
      <c r="X72" s="4" t="s">
        <v>16</v>
      </c>
    </row>
    <row r="73" spans="1:27" ht="24.75" customHeight="1" x14ac:dyDescent="0.2">
      <c r="A73" s="4">
        <v>2014</v>
      </c>
      <c r="B73" s="8">
        <f t="shared" ref="B73:B78" si="8">AVERAGE(E73,((H73+K73)/2),((N73+Q73+T73)/3),W73)</f>
        <v>54.166666666666671</v>
      </c>
      <c r="C73" s="10"/>
      <c r="D73" s="4">
        <v>2014</v>
      </c>
      <c r="E73" s="13">
        <v>50</v>
      </c>
      <c r="F73" s="12" t="s">
        <v>167</v>
      </c>
      <c r="G73" s="4">
        <v>2014</v>
      </c>
      <c r="H73" s="13">
        <v>0</v>
      </c>
      <c r="I73" s="12" t="s">
        <v>166</v>
      </c>
      <c r="J73" s="4">
        <v>2014</v>
      </c>
      <c r="K73" s="16">
        <v>0</v>
      </c>
      <c r="L73" s="12" t="s">
        <v>165</v>
      </c>
      <c r="M73" s="4">
        <v>2014</v>
      </c>
      <c r="N73" s="14">
        <v>100</v>
      </c>
      <c r="O73" s="12" t="s">
        <v>164</v>
      </c>
      <c r="P73" s="4">
        <v>2014</v>
      </c>
      <c r="Q73" s="3">
        <v>100</v>
      </c>
      <c r="R73" s="12"/>
      <c r="S73" s="4">
        <v>2014</v>
      </c>
      <c r="T73" s="14">
        <v>0</v>
      </c>
      <c r="U73" s="12" t="s">
        <v>163</v>
      </c>
      <c r="V73" s="4">
        <v>2014</v>
      </c>
      <c r="W73" s="13">
        <v>100</v>
      </c>
      <c r="X73" s="2" t="s">
        <v>162</v>
      </c>
    </row>
    <row r="74" spans="1:27" ht="24.75" customHeight="1" x14ac:dyDescent="0.2">
      <c r="A74" s="4">
        <v>2015</v>
      </c>
      <c r="B74" s="8">
        <f t="shared" si="8"/>
        <v>54.166666666666671</v>
      </c>
      <c r="C74" s="7"/>
      <c r="D74" s="4">
        <v>2015</v>
      </c>
      <c r="E74" s="3">
        <v>50</v>
      </c>
      <c r="F74" s="12"/>
      <c r="G74" s="4">
        <v>2015</v>
      </c>
      <c r="H74" s="3">
        <v>0</v>
      </c>
      <c r="I74" s="12"/>
      <c r="J74" s="4">
        <v>2015</v>
      </c>
      <c r="K74" s="3">
        <v>0</v>
      </c>
      <c r="L74" s="12"/>
      <c r="M74" s="4">
        <v>2015</v>
      </c>
      <c r="N74" s="3">
        <v>100</v>
      </c>
      <c r="O74" s="12"/>
      <c r="P74" s="4">
        <v>2015</v>
      </c>
      <c r="Q74" s="3">
        <v>100</v>
      </c>
      <c r="R74" s="12"/>
      <c r="S74" s="4">
        <v>2015</v>
      </c>
      <c r="T74" s="3">
        <v>0</v>
      </c>
      <c r="U74" s="12"/>
      <c r="V74" s="4">
        <v>2015</v>
      </c>
      <c r="W74" s="3">
        <v>100</v>
      </c>
      <c r="X74" s="2"/>
    </row>
    <row r="75" spans="1:27" ht="24.75" customHeight="1" x14ac:dyDescent="0.2">
      <c r="A75" s="4">
        <v>2016</v>
      </c>
      <c r="B75" s="8">
        <f t="shared" si="8"/>
        <v>54.166666666666671</v>
      </c>
      <c r="C75" s="7"/>
      <c r="D75" s="4">
        <v>2016</v>
      </c>
      <c r="E75" s="3">
        <v>50</v>
      </c>
      <c r="F75" s="12"/>
      <c r="G75" s="4">
        <v>2016</v>
      </c>
      <c r="H75" s="3">
        <v>0</v>
      </c>
      <c r="I75" s="12"/>
      <c r="J75" s="4">
        <v>2016</v>
      </c>
      <c r="K75" s="3">
        <v>0</v>
      </c>
      <c r="L75" s="12"/>
      <c r="M75" s="4">
        <v>2016</v>
      </c>
      <c r="N75" s="3">
        <v>100</v>
      </c>
      <c r="O75" s="12"/>
      <c r="P75" s="4">
        <v>2016</v>
      </c>
      <c r="Q75" s="3">
        <v>100</v>
      </c>
      <c r="R75" s="12"/>
      <c r="S75" s="4">
        <v>2016</v>
      </c>
      <c r="T75" s="3">
        <v>0</v>
      </c>
      <c r="U75" s="12"/>
      <c r="V75" s="4">
        <v>2016</v>
      </c>
      <c r="W75" s="3">
        <v>100</v>
      </c>
      <c r="X75" s="2"/>
    </row>
    <row r="76" spans="1:27" ht="24.75" customHeight="1" x14ac:dyDescent="0.2">
      <c r="A76" s="4">
        <v>2017</v>
      </c>
      <c r="B76" s="8">
        <f t="shared" si="8"/>
        <v>54.166666666666671</v>
      </c>
      <c r="C76" s="7"/>
      <c r="D76" s="4">
        <v>2017</v>
      </c>
      <c r="E76" s="3">
        <v>50</v>
      </c>
      <c r="F76" s="12"/>
      <c r="G76" s="4">
        <v>2017</v>
      </c>
      <c r="H76" s="3">
        <v>0</v>
      </c>
      <c r="I76" s="12"/>
      <c r="J76" s="4">
        <v>2017</v>
      </c>
      <c r="K76" s="3">
        <v>0</v>
      </c>
      <c r="L76" s="12"/>
      <c r="M76" s="4">
        <v>2017</v>
      </c>
      <c r="N76" s="3">
        <v>100</v>
      </c>
      <c r="O76" s="12"/>
      <c r="P76" s="4">
        <v>2017</v>
      </c>
      <c r="Q76" s="3">
        <v>100</v>
      </c>
      <c r="R76" s="12"/>
      <c r="S76" s="4">
        <v>2017</v>
      </c>
      <c r="T76" s="3">
        <v>0</v>
      </c>
      <c r="U76" s="12"/>
      <c r="V76" s="4">
        <v>2017</v>
      </c>
      <c r="W76" s="3">
        <v>100</v>
      </c>
      <c r="X76" s="2"/>
    </row>
    <row r="77" spans="1:27" ht="24.75" customHeight="1" x14ac:dyDescent="0.2">
      <c r="A77" s="4">
        <v>2018</v>
      </c>
      <c r="B77" s="8">
        <f t="shared" si="8"/>
        <v>54.166666666666671</v>
      </c>
      <c r="C77" s="7"/>
      <c r="D77" s="4">
        <v>2018</v>
      </c>
      <c r="E77" s="3">
        <v>50</v>
      </c>
      <c r="F77" s="12"/>
      <c r="G77" s="4">
        <v>2018</v>
      </c>
      <c r="H77" s="3">
        <v>0</v>
      </c>
      <c r="I77" s="12"/>
      <c r="J77" s="4">
        <v>2018</v>
      </c>
      <c r="K77" s="3">
        <v>0</v>
      </c>
      <c r="L77" s="12" t="s">
        <v>161</v>
      </c>
      <c r="M77" s="4">
        <v>2018</v>
      </c>
      <c r="N77" s="3">
        <v>100</v>
      </c>
      <c r="O77" s="12"/>
      <c r="P77" s="4">
        <v>2018</v>
      </c>
      <c r="Q77" s="3">
        <v>100</v>
      </c>
      <c r="R77" s="12"/>
      <c r="S77" s="4">
        <v>2018</v>
      </c>
      <c r="T77" s="3">
        <v>0</v>
      </c>
      <c r="U77" s="12" t="s">
        <v>160</v>
      </c>
      <c r="V77" s="4">
        <v>2018</v>
      </c>
      <c r="W77" s="3">
        <v>100</v>
      </c>
      <c r="X77" s="2"/>
    </row>
    <row r="78" spans="1:27" ht="24.75" customHeight="1" x14ac:dyDescent="0.2">
      <c r="A78" s="4">
        <v>2019</v>
      </c>
      <c r="B78" s="8">
        <f t="shared" si="8"/>
        <v>54.166666666666671</v>
      </c>
      <c r="C78" s="7"/>
      <c r="D78" s="4">
        <v>2019</v>
      </c>
      <c r="E78" s="3">
        <v>50</v>
      </c>
      <c r="F78" s="12"/>
      <c r="G78" s="4">
        <v>2019</v>
      </c>
      <c r="H78" s="3">
        <v>0</v>
      </c>
      <c r="I78" s="12"/>
      <c r="J78" s="4">
        <v>2019</v>
      </c>
      <c r="K78" s="3">
        <v>0</v>
      </c>
      <c r="L78" s="12"/>
      <c r="M78" s="4">
        <v>2019</v>
      </c>
      <c r="N78" s="3">
        <v>100</v>
      </c>
      <c r="O78" s="12"/>
      <c r="P78" s="4">
        <v>2019</v>
      </c>
      <c r="Q78" s="3">
        <v>100</v>
      </c>
      <c r="R78" s="12"/>
      <c r="S78" s="4">
        <v>2019</v>
      </c>
      <c r="T78" s="3">
        <v>0</v>
      </c>
      <c r="U78" s="12"/>
      <c r="V78" s="4">
        <v>2019</v>
      </c>
      <c r="W78" s="3">
        <v>100</v>
      </c>
      <c r="X78" s="2"/>
    </row>
    <row r="79" spans="1:27" ht="24.75" customHeight="1" x14ac:dyDescent="0.2"/>
    <row r="80" spans="1:27" ht="24.75" customHeight="1" x14ac:dyDescent="0.2">
      <c r="A80" s="11" t="s">
        <v>68</v>
      </c>
      <c r="B80" s="35" t="s">
        <v>159</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row>
    <row r="81" spans="1:33" ht="24.75" customHeight="1" x14ac:dyDescent="0.2">
      <c r="A81" s="11" t="s">
        <v>59</v>
      </c>
      <c r="B81" s="40" t="s">
        <v>158</v>
      </c>
      <c r="C81" s="40"/>
      <c r="D81" s="11" t="s">
        <v>59</v>
      </c>
      <c r="E81" s="39" t="s">
        <v>157</v>
      </c>
      <c r="F81" s="39"/>
      <c r="G81" s="11" t="s">
        <v>59</v>
      </c>
      <c r="H81" s="39" t="s">
        <v>156</v>
      </c>
      <c r="I81" s="39"/>
      <c r="J81" s="11" t="s">
        <v>59</v>
      </c>
      <c r="K81" s="39" t="s">
        <v>155</v>
      </c>
      <c r="L81" s="39"/>
      <c r="M81" s="11" t="s">
        <v>59</v>
      </c>
      <c r="N81" s="39"/>
      <c r="O81" s="39"/>
      <c r="P81" s="11" t="s">
        <v>59</v>
      </c>
      <c r="Q81" s="39"/>
      <c r="R81" s="39"/>
      <c r="S81" s="11" t="s">
        <v>59</v>
      </c>
      <c r="T81" s="39"/>
      <c r="U81" s="39"/>
      <c r="V81" s="11" t="s">
        <v>59</v>
      </c>
      <c r="W81" s="39"/>
      <c r="X81" s="39"/>
      <c r="Y81" s="11" t="s">
        <v>59</v>
      </c>
      <c r="Z81" s="39" t="s">
        <v>154</v>
      </c>
      <c r="AA81" s="39"/>
    </row>
    <row r="82" spans="1:33" ht="24.75" customHeight="1" x14ac:dyDescent="0.2">
      <c r="A82" s="11" t="s">
        <v>58</v>
      </c>
      <c r="B82" s="4"/>
      <c r="C82" s="4"/>
      <c r="D82" s="11" t="s">
        <v>58</v>
      </c>
      <c r="E82" s="15"/>
      <c r="F82" s="15"/>
      <c r="G82" s="11" t="s">
        <v>58</v>
      </c>
      <c r="H82" s="38"/>
      <c r="I82" s="38"/>
      <c r="J82" s="11" t="s">
        <v>58</v>
      </c>
      <c r="K82" s="38"/>
      <c r="L82" s="38"/>
      <c r="M82" s="11" t="s">
        <v>58</v>
      </c>
      <c r="N82" s="38" t="s">
        <v>153</v>
      </c>
      <c r="O82" s="38"/>
      <c r="P82" s="11" t="s">
        <v>58</v>
      </c>
      <c r="Q82" s="38" t="s">
        <v>152</v>
      </c>
      <c r="R82" s="38"/>
      <c r="S82" s="11" t="s">
        <v>58</v>
      </c>
      <c r="T82" s="38" t="s">
        <v>151</v>
      </c>
      <c r="U82" s="38"/>
      <c r="V82" s="11" t="s">
        <v>58</v>
      </c>
      <c r="W82" s="38" t="s">
        <v>150</v>
      </c>
      <c r="X82" s="38"/>
      <c r="Y82" s="11" t="s">
        <v>58</v>
      </c>
      <c r="Z82" s="38"/>
      <c r="AA82" s="38"/>
    </row>
    <row r="83" spans="1:33" ht="24.75" customHeight="1" x14ac:dyDescent="0.2">
      <c r="A83" s="4" t="s">
        <v>45</v>
      </c>
      <c r="B83" s="36" t="s">
        <v>149</v>
      </c>
      <c r="C83" s="36"/>
      <c r="D83" s="4" t="s">
        <v>45</v>
      </c>
      <c r="E83" s="36" t="s">
        <v>148</v>
      </c>
      <c r="F83" s="36"/>
      <c r="G83" s="4" t="s">
        <v>45</v>
      </c>
      <c r="H83" s="36" t="s">
        <v>147</v>
      </c>
      <c r="I83" s="36"/>
      <c r="J83" s="4" t="s">
        <v>45</v>
      </c>
      <c r="K83" s="36" t="s">
        <v>146</v>
      </c>
      <c r="L83" s="36"/>
      <c r="M83" s="4" t="s">
        <v>45</v>
      </c>
      <c r="N83" s="36" t="s">
        <v>145</v>
      </c>
      <c r="O83" s="36"/>
      <c r="P83" s="4" t="s">
        <v>45</v>
      </c>
      <c r="Q83" s="36" t="s">
        <v>144</v>
      </c>
      <c r="R83" s="36"/>
      <c r="S83" s="4" t="s">
        <v>45</v>
      </c>
      <c r="T83" s="36" t="s">
        <v>143</v>
      </c>
      <c r="U83" s="36"/>
      <c r="V83" s="4" t="s">
        <v>45</v>
      </c>
      <c r="W83" s="36" t="s">
        <v>142</v>
      </c>
      <c r="X83" s="36"/>
      <c r="Y83" s="4" t="s">
        <v>45</v>
      </c>
      <c r="Z83" s="36" t="s">
        <v>141</v>
      </c>
      <c r="AA83" s="36"/>
    </row>
    <row r="84" spans="1:33" ht="24.75" customHeight="1" x14ac:dyDescent="0.2">
      <c r="A84" s="4" t="s">
        <v>33</v>
      </c>
      <c r="B84" s="36" t="s">
        <v>43</v>
      </c>
      <c r="C84" s="36"/>
      <c r="D84" s="4" t="s">
        <v>33</v>
      </c>
      <c r="E84" s="32" t="s">
        <v>140</v>
      </c>
      <c r="F84" s="32"/>
      <c r="G84" s="4" t="s">
        <v>33</v>
      </c>
      <c r="H84" s="32" t="s">
        <v>139</v>
      </c>
      <c r="I84" s="32"/>
      <c r="J84" s="4" t="s">
        <v>33</v>
      </c>
      <c r="K84" s="32" t="s">
        <v>138</v>
      </c>
      <c r="L84" s="32"/>
      <c r="M84" s="4" t="s">
        <v>33</v>
      </c>
      <c r="N84" s="32" t="s">
        <v>137</v>
      </c>
      <c r="O84" s="32"/>
      <c r="P84" s="4" t="s">
        <v>33</v>
      </c>
      <c r="Q84" s="32" t="s">
        <v>136</v>
      </c>
      <c r="R84" s="32"/>
      <c r="S84" s="4" t="s">
        <v>33</v>
      </c>
      <c r="T84" s="32" t="s">
        <v>135</v>
      </c>
      <c r="U84" s="32"/>
      <c r="V84" s="4" t="s">
        <v>33</v>
      </c>
      <c r="W84" s="32" t="s">
        <v>134</v>
      </c>
      <c r="X84" s="32"/>
      <c r="Y84" s="4" t="s">
        <v>33</v>
      </c>
      <c r="Z84" s="32" t="s">
        <v>133</v>
      </c>
      <c r="AA84" s="32"/>
    </row>
    <row r="85" spans="1:33" ht="24.75" customHeight="1" x14ac:dyDescent="0.2">
      <c r="A85" s="4" t="s">
        <v>23</v>
      </c>
      <c r="B85" s="32" t="s">
        <v>31</v>
      </c>
      <c r="C85" s="32"/>
      <c r="D85" s="4" t="s">
        <v>23</v>
      </c>
      <c r="E85" s="32" t="s">
        <v>132</v>
      </c>
      <c r="F85" s="32"/>
      <c r="G85" s="4" t="s">
        <v>23</v>
      </c>
      <c r="H85" s="32" t="s">
        <v>131</v>
      </c>
      <c r="I85" s="32"/>
      <c r="J85" s="4" t="s">
        <v>23</v>
      </c>
      <c r="K85" s="32" t="s">
        <v>31</v>
      </c>
      <c r="L85" s="32"/>
      <c r="M85" s="4" t="s">
        <v>23</v>
      </c>
      <c r="N85" s="32" t="s">
        <v>130</v>
      </c>
      <c r="O85" s="32"/>
      <c r="P85" s="4" t="s">
        <v>23</v>
      </c>
      <c r="Q85" s="32" t="s">
        <v>129</v>
      </c>
      <c r="R85" s="32"/>
      <c r="S85" s="4" t="s">
        <v>23</v>
      </c>
      <c r="T85" s="32" t="s">
        <v>128</v>
      </c>
      <c r="U85" s="32"/>
      <c r="V85" s="4" t="s">
        <v>23</v>
      </c>
      <c r="W85" s="32" t="s">
        <v>127</v>
      </c>
      <c r="X85" s="32"/>
      <c r="Y85" s="4" t="s">
        <v>23</v>
      </c>
      <c r="Z85" s="36" t="s">
        <v>126</v>
      </c>
      <c r="AA85" s="32"/>
    </row>
    <row r="86" spans="1:33" ht="24.75" customHeight="1" x14ac:dyDescent="0.2">
      <c r="A86" s="4" t="s">
        <v>18</v>
      </c>
      <c r="B86" s="4" t="s">
        <v>17</v>
      </c>
      <c r="C86" s="4" t="s">
        <v>16</v>
      </c>
      <c r="D86" s="4" t="s">
        <v>18</v>
      </c>
      <c r="E86" s="4" t="s">
        <v>17</v>
      </c>
      <c r="F86" s="4" t="s">
        <v>16</v>
      </c>
      <c r="G86" s="4" t="s">
        <v>18</v>
      </c>
      <c r="H86" s="4" t="s">
        <v>17</v>
      </c>
      <c r="I86" s="4" t="s">
        <v>16</v>
      </c>
      <c r="J86" s="4" t="s">
        <v>18</v>
      </c>
      <c r="K86" s="4" t="s">
        <v>17</v>
      </c>
      <c r="L86" s="4" t="s">
        <v>16</v>
      </c>
      <c r="M86" s="4" t="s">
        <v>18</v>
      </c>
      <c r="N86" s="4" t="s">
        <v>17</v>
      </c>
      <c r="O86" s="4" t="s">
        <v>16</v>
      </c>
      <c r="P86" s="4" t="s">
        <v>18</v>
      </c>
      <c r="Q86" s="4" t="s">
        <v>17</v>
      </c>
      <c r="R86" s="4" t="s">
        <v>16</v>
      </c>
      <c r="S86" s="4" t="s">
        <v>18</v>
      </c>
      <c r="T86" s="4" t="s">
        <v>17</v>
      </c>
      <c r="U86" s="4" t="s">
        <v>16</v>
      </c>
      <c r="V86" s="4" t="s">
        <v>18</v>
      </c>
      <c r="W86" s="4" t="s">
        <v>17</v>
      </c>
      <c r="X86" s="4" t="s">
        <v>16</v>
      </c>
      <c r="Y86" s="4" t="s">
        <v>18</v>
      </c>
      <c r="Z86" s="4" t="s">
        <v>17</v>
      </c>
      <c r="AA86" s="4" t="s">
        <v>16</v>
      </c>
    </row>
    <row r="87" spans="1:33" ht="24.75" customHeight="1" x14ac:dyDescent="0.2">
      <c r="A87" s="4">
        <v>2014</v>
      </c>
      <c r="B87" s="8">
        <f t="shared" ref="B87:B92" si="9">AVERAGE(E87,H87,K87,Z87)</f>
        <v>18.75</v>
      </c>
      <c r="C87" s="7"/>
      <c r="D87" s="4">
        <v>2014</v>
      </c>
      <c r="E87" s="13">
        <v>50</v>
      </c>
      <c r="F87" s="12" t="s">
        <v>125</v>
      </c>
      <c r="G87" s="4">
        <v>2014</v>
      </c>
      <c r="H87" s="3">
        <v>0</v>
      </c>
      <c r="I87" s="12" t="s">
        <v>124</v>
      </c>
      <c r="J87" s="4">
        <v>2014</v>
      </c>
      <c r="K87" s="6">
        <f t="shared" ref="K87:K92" si="10">AVERAGE(N87,Q87,T87,W87)</f>
        <v>25</v>
      </c>
      <c r="L87" s="3"/>
      <c r="M87" s="4">
        <v>2014</v>
      </c>
      <c r="N87" s="13">
        <v>0</v>
      </c>
      <c r="O87" s="12" t="s">
        <v>123</v>
      </c>
      <c r="P87" s="4">
        <v>2014</v>
      </c>
      <c r="Q87" s="3">
        <v>0</v>
      </c>
      <c r="R87" s="12"/>
      <c r="S87" s="4">
        <v>2014</v>
      </c>
      <c r="T87" s="3">
        <v>100</v>
      </c>
      <c r="U87" s="12"/>
      <c r="V87" s="4">
        <v>2014</v>
      </c>
      <c r="W87" s="9">
        <v>0</v>
      </c>
      <c r="X87" s="12" t="s">
        <v>122</v>
      </c>
      <c r="Y87" s="4">
        <v>2014</v>
      </c>
      <c r="Z87" s="14">
        <v>0</v>
      </c>
      <c r="AA87" s="2" t="s">
        <v>121</v>
      </c>
    </row>
    <row r="88" spans="1:33" ht="24.75" customHeight="1" x14ac:dyDescent="0.2">
      <c r="A88" s="4">
        <v>2015</v>
      </c>
      <c r="B88" s="8">
        <f t="shared" si="9"/>
        <v>18.75</v>
      </c>
      <c r="C88" s="7"/>
      <c r="D88" s="4">
        <v>2015</v>
      </c>
      <c r="E88" s="3">
        <v>50</v>
      </c>
      <c r="F88" s="12"/>
      <c r="G88" s="4">
        <v>2015</v>
      </c>
      <c r="H88" s="3">
        <v>0</v>
      </c>
      <c r="I88" s="12"/>
      <c r="J88" s="4">
        <v>2015</v>
      </c>
      <c r="K88" s="6">
        <f t="shared" si="10"/>
        <v>25</v>
      </c>
      <c r="L88" s="3"/>
      <c r="M88" s="4">
        <v>2015</v>
      </c>
      <c r="N88" s="3">
        <v>0</v>
      </c>
      <c r="O88" s="12"/>
      <c r="P88" s="4">
        <v>2015</v>
      </c>
      <c r="Q88" s="3">
        <v>0</v>
      </c>
      <c r="R88" s="12"/>
      <c r="S88" s="4">
        <v>2015</v>
      </c>
      <c r="T88" s="3">
        <v>100</v>
      </c>
      <c r="U88" s="12"/>
      <c r="V88" s="4">
        <v>2015</v>
      </c>
      <c r="W88" s="3">
        <v>0</v>
      </c>
      <c r="X88" s="12"/>
      <c r="Y88" s="4">
        <v>2015</v>
      </c>
      <c r="Z88" s="9">
        <v>0</v>
      </c>
      <c r="AA88" s="2"/>
    </row>
    <row r="89" spans="1:33" ht="24.75" customHeight="1" x14ac:dyDescent="0.2">
      <c r="A89" s="4">
        <v>2016</v>
      </c>
      <c r="B89" s="8">
        <f t="shared" si="9"/>
        <v>18.75</v>
      </c>
      <c r="C89" s="7"/>
      <c r="D89" s="4">
        <v>2016</v>
      </c>
      <c r="E89" s="3">
        <v>50</v>
      </c>
      <c r="F89" s="12"/>
      <c r="G89" s="4">
        <v>2016</v>
      </c>
      <c r="H89" s="3">
        <v>0</v>
      </c>
      <c r="I89" s="12"/>
      <c r="J89" s="4">
        <v>2016</v>
      </c>
      <c r="K89" s="6">
        <f t="shared" si="10"/>
        <v>25</v>
      </c>
      <c r="L89" s="3"/>
      <c r="M89" s="4">
        <v>2016</v>
      </c>
      <c r="N89" s="3">
        <v>0</v>
      </c>
      <c r="O89" s="12"/>
      <c r="P89" s="4">
        <v>2016</v>
      </c>
      <c r="Q89" s="3">
        <v>0</v>
      </c>
      <c r="R89" s="12"/>
      <c r="S89" s="4">
        <v>2016</v>
      </c>
      <c r="T89" s="3">
        <v>100</v>
      </c>
      <c r="U89" s="12"/>
      <c r="V89" s="4">
        <v>2016</v>
      </c>
      <c r="W89" s="3">
        <v>0</v>
      </c>
      <c r="X89" s="12"/>
      <c r="Y89" s="4">
        <v>2016</v>
      </c>
      <c r="Z89" s="9">
        <v>0</v>
      </c>
      <c r="AA89" s="2"/>
    </row>
    <row r="90" spans="1:33" ht="24.75" customHeight="1" x14ac:dyDescent="0.2">
      <c r="A90" s="4">
        <v>2017</v>
      </c>
      <c r="B90" s="8">
        <f t="shared" si="9"/>
        <v>18.75</v>
      </c>
      <c r="C90" s="7"/>
      <c r="D90" s="4">
        <v>2017</v>
      </c>
      <c r="E90" s="3">
        <v>50</v>
      </c>
      <c r="F90" s="12"/>
      <c r="G90" s="4">
        <v>2017</v>
      </c>
      <c r="H90" s="3">
        <v>0</v>
      </c>
      <c r="I90" s="12"/>
      <c r="J90" s="4">
        <v>2017</v>
      </c>
      <c r="K90" s="6">
        <f t="shared" si="10"/>
        <v>25</v>
      </c>
      <c r="L90" s="3"/>
      <c r="M90" s="4">
        <v>2017</v>
      </c>
      <c r="N90" s="3">
        <v>0</v>
      </c>
      <c r="O90" s="12"/>
      <c r="P90" s="4">
        <v>2017</v>
      </c>
      <c r="Q90" s="3">
        <v>0</v>
      </c>
      <c r="R90" s="12"/>
      <c r="S90" s="4">
        <v>2017</v>
      </c>
      <c r="T90" s="3">
        <v>100</v>
      </c>
      <c r="U90" s="12"/>
      <c r="V90" s="4">
        <v>2017</v>
      </c>
      <c r="W90" s="3">
        <v>0</v>
      </c>
      <c r="X90" s="12"/>
      <c r="Y90" s="4">
        <v>2017</v>
      </c>
      <c r="Z90" s="9">
        <v>0</v>
      </c>
      <c r="AA90" s="2"/>
    </row>
    <row r="91" spans="1:33" ht="24.75" customHeight="1" x14ac:dyDescent="0.2">
      <c r="A91" s="4">
        <v>2018</v>
      </c>
      <c r="B91" s="8">
        <f t="shared" si="9"/>
        <v>18.75</v>
      </c>
      <c r="C91" s="7"/>
      <c r="D91" s="4">
        <v>2018</v>
      </c>
      <c r="E91" s="3">
        <v>50</v>
      </c>
      <c r="F91" s="12"/>
      <c r="G91" s="4">
        <v>2018</v>
      </c>
      <c r="H91" s="3">
        <v>0</v>
      </c>
      <c r="I91" s="12"/>
      <c r="J91" s="4">
        <v>2018</v>
      </c>
      <c r="K91" s="6">
        <f t="shared" si="10"/>
        <v>25</v>
      </c>
      <c r="L91" s="3"/>
      <c r="M91" s="4">
        <v>2018</v>
      </c>
      <c r="N91" s="3">
        <v>0</v>
      </c>
      <c r="O91" s="12" t="s">
        <v>120</v>
      </c>
      <c r="P91" s="4">
        <v>2018</v>
      </c>
      <c r="Q91" s="3">
        <v>0</v>
      </c>
      <c r="R91" s="12"/>
      <c r="S91" s="4">
        <v>2018</v>
      </c>
      <c r="T91" s="3">
        <v>100</v>
      </c>
      <c r="U91" s="12"/>
      <c r="V91" s="4">
        <v>2018</v>
      </c>
      <c r="W91" s="3">
        <v>0</v>
      </c>
      <c r="X91" s="12"/>
      <c r="Y91" s="4">
        <v>2018</v>
      </c>
      <c r="Z91" s="9">
        <v>0</v>
      </c>
      <c r="AA91" s="2"/>
    </row>
    <row r="92" spans="1:33" ht="24.75" customHeight="1" x14ac:dyDescent="0.2">
      <c r="A92" s="4">
        <v>2019</v>
      </c>
      <c r="B92" s="8">
        <f t="shared" si="9"/>
        <v>18.75</v>
      </c>
      <c r="C92" s="7"/>
      <c r="D92" s="4">
        <v>2019</v>
      </c>
      <c r="E92" s="3">
        <v>50</v>
      </c>
      <c r="F92" s="12" t="s">
        <v>119</v>
      </c>
      <c r="G92" s="4">
        <v>2019</v>
      </c>
      <c r="H92" s="3">
        <v>0</v>
      </c>
      <c r="I92" s="12"/>
      <c r="J92" s="4">
        <v>2019</v>
      </c>
      <c r="K92" s="6">
        <f t="shared" si="10"/>
        <v>25</v>
      </c>
      <c r="L92" s="3"/>
      <c r="M92" s="4">
        <v>2019</v>
      </c>
      <c r="N92" s="3">
        <v>0</v>
      </c>
      <c r="O92" s="12"/>
      <c r="P92" s="4">
        <v>2019</v>
      </c>
      <c r="Q92" s="3">
        <v>0</v>
      </c>
      <c r="R92" s="12"/>
      <c r="S92" s="4">
        <v>2019</v>
      </c>
      <c r="T92" s="3">
        <v>100</v>
      </c>
      <c r="U92" s="12"/>
      <c r="V92" s="4">
        <v>2019</v>
      </c>
      <c r="W92" s="3">
        <v>0</v>
      </c>
      <c r="X92" s="12"/>
      <c r="Y92" s="4">
        <v>2019</v>
      </c>
      <c r="Z92" s="9">
        <v>0</v>
      </c>
      <c r="AA92" s="2" t="s">
        <v>118</v>
      </c>
    </row>
    <row r="93" spans="1:33" ht="24.75" customHeight="1" x14ac:dyDescent="0.2"/>
    <row r="94" spans="1:33" ht="24.75" customHeight="1" x14ac:dyDescent="0.2">
      <c r="A94" s="11" t="s">
        <v>68</v>
      </c>
      <c r="B94" s="35" t="s">
        <v>117</v>
      </c>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row>
    <row r="95" spans="1:33" ht="24.75" customHeight="1" x14ac:dyDescent="0.2">
      <c r="A95" s="11" t="s">
        <v>59</v>
      </c>
      <c r="B95" s="40" t="s">
        <v>116</v>
      </c>
      <c r="C95" s="40"/>
      <c r="D95" s="11" t="s">
        <v>59</v>
      </c>
      <c r="E95" s="39" t="s">
        <v>115</v>
      </c>
      <c r="F95" s="39"/>
      <c r="G95" s="11" t="s">
        <v>59</v>
      </c>
      <c r="H95" s="39" t="s">
        <v>114</v>
      </c>
      <c r="I95" s="39"/>
      <c r="J95" s="11" t="s">
        <v>59</v>
      </c>
      <c r="K95" s="39"/>
      <c r="L95" s="39"/>
      <c r="M95" s="11" t="s">
        <v>59</v>
      </c>
      <c r="N95" s="39"/>
      <c r="O95" s="39"/>
      <c r="P95" s="11" t="s">
        <v>59</v>
      </c>
      <c r="Q95" s="39"/>
      <c r="R95" s="39"/>
      <c r="S95" s="11" t="s">
        <v>59</v>
      </c>
      <c r="T95" s="39"/>
      <c r="U95" s="39"/>
      <c r="V95" s="11" t="s">
        <v>59</v>
      </c>
      <c r="W95" s="39" t="s">
        <v>113</v>
      </c>
      <c r="X95" s="39"/>
      <c r="Y95" s="11" t="s">
        <v>59</v>
      </c>
      <c r="Z95" s="39" t="s">
        <v>112</v>
      </c>
      <c r="AA95" s="39"/>
      <c r="AB95" s="11" t="s">
        <v>59</v>
      </c>
      <c r="AC95" s="39" t="s">
        <v>111</v>
      </c>
      <c r="AD95" s="39"/>
      <c r="AE95" s="11" t="s">
        <v>59</v>
      </c>
      <c r="AF95" s="39" t="s">
        <v>110</v>
      </c>
      <c r="AG95" s="39"/>
    </row>
    <row r="96" spans="1:33" ht="24.75" customHeight="1" x14ac:dyDescent="0.2">
      <c r="A96" s="11" t="s">
        <v>58</v>
      </c>
      <c r="B96" s="4"/>
      <c r="C96" s="4"/>
      <c r="D96" s="11" t="s">
        <v>58</v>
      </c>
      <c r="E96" s="15"/>
      <c r="F96" s="15"/>
      <c r="G96" s="11" t="s">
        <v>58</v>
      </c>
      <c r="H96" s="38"/>
      <c r="I96" s="38"/>
      <c r="J96" s="11" t="s">
        <v>58</v>
      </c>
      <c r="K96" s="38" t="s">
        <v>109</v>
      </c>
      <c r="L96" s="38"/>
      <c r="M96" s="11" t="s">
        <v>58</v>
      </c>
      <c r="N96" s="38" t="s">
        <v>108</v>
      </c>
      <c r="O96" s="38"/>
      <c r="P96" s="11" t="s">
        <v>58</v>
      </c>
      <c r="Q96" s="38" t="s">
        <v>107</v>
      </c>
      <c r="R96" s="38"/>
      <c r="S96" s="11" t="s">
        <v>58</v>
      </c>
      <c r="T96" s="38" t="s">
        <v>106</v>
      </c>
      <c r="U96" s="38"/>
      <c r="V96" s="11" t="s">
        <v>58</v>
      </c>
      <c r="W96" s="38"/>
      <c r="X96" s="38"/>
      <c r="Y96" s="11" t="s">
        <v>58</v>
      </c>
      <c r="Z96" s="38"/>
      <c r="AA96" s="38"/>
      <c r="AB96" s="11" t="s">
        <v>58</v>
      </c>
      <c r="AC96" s="38"/>
      <c r="AD96" s="38"/>
      <c r="AE96" s="11" t="s">
        <v>58</v>
      </c>
      <c r="AF96" s="38"/>
      <c r="AG96" s="38"/>
    </row>
    <row r="97" spans="1:39" ht="24.75" customHeight="1" x14ac:dyDescent="0.2">
      <c r="A97" s="4" t="s">
        <v>45</v>
      </c>
      <c r="B97" s="36" t="s">
        <v>105</v>
      </c>
      <c r="C97" s="36"/>
      <c r="D97" s="4" t="s">
        <v>45</v>
      </c>
      <c r="E97" s="36" t="s">
        <v>104</v>
      </c>
      <c r="F97" s="36"/>
      <c r="G97" s="4" t="s">
        <v>45</v>
      </c>
      <c r="H97" s="36" t="s">
        <v>103</v>
      </c>
      <c r="I97" s="36"/>
      <c r="J97" s="4" t="s">
        <v>45</v>
      </c>
      <c r="K97" s="36" t="s">
        <v>102</v>
      </c>
      <c r="L97" s="36"/>
      <c r="M97" s="4" t="s">
        <v>45</v>
      </c>
      <c r="N97" s="36" t="s">
        <v>101</v>
      </c>
      <c r="O97" s="36"/>
      <c r="P97" s="4" t="s">
        <v>45</v>
      </c>
      <c r="Q97" s="36" t="s">
        <v>100</v>
      </c>
      <c r="R97" s="36"/>
      <c r="S97" s="4" t="s">
        <v>45</v>
      </c>
      <c r="T97" s="37" t="s">
        <v>99</v>
      </c>
      <c r="U97" s="37"/>
      <c r="V97" s="4" t="s">
        <v>45</v>
      </c>
      <c r="W97" s="36" t="s">
        <v>98</v>
      </c>
      <c r="X97" s="36"/>
      <c r="Y97" s="4" t="s">
        <v>45</v>
      </c>
      <c r="Z97" s="36" t="s">
        <v>97</v>
      </c>
      <c r="AA97" s="36"/>
      <c r="AB97" s="4" t="s">
        <v>45</v>
      </c>
      <c r="AC97" s="36" t="s">
        <v>96</v>
      </c>
      <c r="AD97" s="36"/>
      <c r="AE97" s="4" t="s">
        <v>45</v>
      </c>
      <c r="AF97" s="36" t="s">
        <v>95</v>
      </c>
      <c r="AG97" s="36"/>
    </row>
    <row r="98" spans="1:39" ht="24.75" customHeight="1" x14ac:dyDescent="0.2">
      <c r="A98" s="4" t="s">
        <v>33</v>
      </c>
      <c r="B98" s="36" t="s">
        <v>43</v>
      </c>
      <c r="C98" s="36"/>
      <c r="D98" s="4" t="s">
        <v>33</v>
      </c>
      <c r="E98" s="32" t="s">
        <v>94</v>
      </c>
      <c r="F98" s="32"/>
      <c r="G98" s="4" t="s">
        <v>33</v>
      </c>
      <c r="H98" s="32" t="s">
        <v>93</v>
      </c>
      <c r="I98" s="32"/>
      <c r="J98" s="4" t="s">
        <v>33</v>
      </c>
      <c r="K98" s="32" t="s">
        <v>92</v>
      </c>
      <c r="L98" s="32"/>
      <c r="M98" s="4" t="s">
        <v>33</v>
      </c>
      <c r="N98" s="32" t="s">
        <v>91</v>
      </c>
      <c r="O98" s="32"/>
      <c r="P98" s="4" t="s">
        <v>33</v>
      </c>
      <c r="Q98" s="32" t="s">
        <v>90</v>
      </c>
      <c r="R98" s="32"/>
      <c r="S98" s="4" t="s">
        <v>33</v>
      </c>
      <c r="T98" s="33" t="s">
        <v>89</v>
      </c>
      <c r="U98" s="33"/>
      <c r="V98" s="4" t="s">
        <v>33</v>
      </c>
      <c r="W98" s="34" t="s">
        <v>88</v>
      </c>
      <c r="X98" s="34"/>
      <c r="Y98" s="4" t="s">
        <v>33</v>
      </c>
      <c r="Z98" s="32" t="s">
        <v>87</v>
      </c>
      <c r="AA98" s="32"/>
      <c r="AB98" s="4" t="s">
        <v>33</v>
      </c>
      <c r="AC98" s="32" t="s">
        <v>86</v>
      </c>
      <c r="AD98" s="32"/>
      <c r="AE98" s="4" t="s">
        <v>33</v>
      </c>
      <c r="AF98" s="32" t="s">
        <v>85</v>
      </c>
      <c r="AG98" s="32"/>
    </row>
    <row r="99" spans="1:39" ht="24.75" customHeight="1" x14ac:dyDescent="0.2">
      <c r="A99" s="4" t="s">
        <v>23</v>
      </c>
      <c r="B99" s="32" t="s">
        <v>31</v>
      </c>
      <c r="C99" s="32"/>
      <c r="D99" s="4" t="s">
        <v>23</v>
      </c>
      <c r="E99" s="32" t="s">
        <v>84</v>
      </c>
      <c r="F99" s="32"/>
      <c r="G99" s="4" t="s">
        <v>23</v>
      </c>
      <c r="H99" s="32" t="s">
        <v>31</v>
      </c>
      <c r="I99" s="32"/>
      <c r="J99" s="4" t="s">
        <v>23</v>
      </c>
      <c r="K99" s="32" t="s">
        <v>83</v>
      </c>
      <c r="L99" s="32"/>
      <c r="M99" s="4" t="s">
        <v>23</v>
      </c>
      <c r="N99" s="32" t="s">
        <v>83</v>
      </c>
      <c r="O99" s="32"/>
      <c r="P99" s="4" t="s">
        <v>23</v>
      </c>
      <c r="Q99" s="32" t="s">
        <v>83</v>
      </c>
      <c r="R99" s="32"/>
      <c r="S99" s="4" t="s">
        <v>23</v>
      </c>
      <c r="T99" s="32" t="s">
        <v>83</v>
      </c>
      <c r="U99" s="32"/>
      <c r="V99" s="4" t="s">
        <v>23</v>
      </c>
      <c r="W99" s="32" t="s">
        <v>82</v>
      </c>
      <c r="X99" s="32"/>
      <c r="Y99" s="4" t="s">
        <v>23</v>
      </c>
      <c r="Z99" s="32" t="s">
        <v>81</v>
      </c>
      <c r="AA99" s="32"/>
      <c r="AB99" s="4" t="s">
        <v>23</v>
      </c>
      <c r="AC99" s="32" t="s">
        <v>80</v>
      </c>
      <c r="AD99" s="32"/>
      <c r="AE99" s="4" t="s">
        <v>23</v>
      </c>
      <c r="AF99" s="32" t="s">
        <v>79</v>
      </c>
      <c r="AG99" s="32"/>
    </row>
    <row r="100" spans="1:39" ht="24.75" customHeight="1" x14ac:dyDescent="0.2">
      <c r="A100" s="4" t="s">
        <v>18</v>
      </c>
      <c r="B100" s="4" t="s">
        <v>17</v>
      </c>
      <c r="C100" s="4" t="s">
        <v>16</v>
      </c>
      <c r="D100" s="4" t="s">
        <v>18</v>
      </c>
      <c r="E100" s="4" t="s">
        <v>17</v>
      </c>
      <c r="F100" s="4" t="s">
        <v>16</v>
      </c>
      <c r="G100" s="4" t="s">
        <v>18</v>
      </c>
      <c r="H100" s="4" t="s">
        <v>17</v>
      </c>
      <c r="I100" s="4" t="s">
        <v>16</v>
      </c>
      <c r="J100" s="4" t="s">
        <v>18</v>
      </c>
      <c r="K100" s="4" t="s">
        <v>17</v>
      </c>
      <c r="L100" s="4" t="s">
        <v>16</v>
      </c>
      <c r="M100" s="4" t="s">
        <v>18</v>
      </c>
      <c r="N100" s="4" t="s">
        <v>17</v>
      </c>
      <c r="O100" s="4" t="s">
        <v>16</v>
      </c>
      <c r="P100" s="4" t="s">
        <v>18</v>
      </c>
      <c r="Q100" s="4" t="s">
        <v>17</v>
      </c>
      <c r="R100" s="4" t="s">
        <v>16</v>
      </c>
      <c r="S100" s="4" t="s">
        <v>18</v>
      </c>
      <c r="T100" s="4" t="s">
        <v>17</v>
      </c>
      <c r="U100" s="4" t="s">
        <v>16</v>
      </c>
      <c r="V100" s="4" t="s">
        <v>18</v>
      </c>
      <c r="W100" s="4" t="s">
        <v>17</v>
      </c>
      <c r="X100" s="4" t="s">
        <v>16</v>
      </c>
      <c r="Y100" s="4" t="s">
        <v>18</v>
      </c>
      <c r="Z100" s="4" t="s">
        <v>17</v>
      </c>
      <c r="AA100" s="4" t="s">
        <v>16</v>
      </c>
      <c r="AB100" s="4" t="s">
        <v>18</v>
      </c>
      <c r="AC100" s="4"/>
      <c r="AD100" s="4"/>
      <c r="AE100" s="4" t="s">
        <v>18</v>
      </c>
      <c r="AF100" s="4"/>
      <c r="AG100" s="4"/>
    </row>
    <row r="101" spans="1:39" ht="24.75" customHeight="1" x14ac:dyDescent="0.2">
      <c r="A101" s="4">
        <v>2014</v>
      </c>
      <c r="B101" s="8">
        <f t="shared" ref="B101:B106" si="11">AVERAGE(E101,H101, W101,((Z101+AC101+AF101)/3))</f>
        <v>66.666666666666671</v>
      </c>
      <c r="C101" s="7"/>
      <c r="D101" s="4">
        <v>2014</v>
      </c>
      <c r="E101" s="14">
        <v>50</v>
      </c>
      <c r="F101" s="12" t="s">
        <v>78</v>
      </c>
      <c r="G101" s="4">
        <v>2014</v>
      </c>
      <c r="H101" s="6">
        <f t="shared" ref="H101:H106" si="12">AVERAGE(K101,N101,Q101,T101)</f>
        <v>50</v>
      </c>
      <c r="I101" s="3"/>
      <c r="J101" s="4">
        <v>2014</v>
      </c>
      <c r="K101" s="13">
        <v>50</v>
      </c>
      <c r="L101" s="12" t="s">
        <v>77</v>
      </c>
      <c r="M101" s="4">
        <v>2014</v>
      </c>
      <c r="N101" s="13">
        <v>50</v>
      </c>
      <c r="O101" s="12" t="s">
        <v>76</v>
      </c>
      <c r="P101" s="4">
        <v>2014</v>
      </c>
      <c r="Q101" s="13">
        <v>50</v>
      </c>
      <c r="R101" s="12" t="s">
        <v>75</v>
      </c>
      <c r="S101" s="4">
        <v>2014</v>
      </c>
      <c r="T101" s="13">
        <v>50</v>
      </c>
      <c r="U101" s="12" t="s">
        <v>74</v>
      </c>
      <c r="V101" s="4">
        <v>2014</v>
      </c>
      <c r="W101" s="3">
        <v>100</v>
      </c>
      <c r="X101" s="12" t="s">
        <v>73</v>
      </c>
      <c r="Y101" s="4">
        <v>2014</v>
      </c>
      <c r="Z101" s="3">
        <v>50</v>
      </c>
      <c r="AA101" s="12"/>
      <c r="AB101" s="4">
        <v>2014</v>
      </c>
      <c r="AC101" s="3">
        <v>100</v>
      </c>
      <c r="AD101" s="12" t="s">
        <v>72</v>
      </c>
      <c r="AE101" s="4">
        <v>2014</v>
      </c>
      <c r="AF101" s="9">
        <v>50</v>
      </c>
      <c r="AG101" s="2"/>
    </row>
    <row r="102" spans="1:39" ht="24.75" customHeight="1" x14ac:dyDescent="0.2">
      <c r="A102" s="4">
        <v>2015</v>
      </c>
      <c r="B102" s="8">
        <f t="shared" si="11"/>
        <v>66.666666666666671</v>
      </c>
      <c r="C102" s="7"/>
      <c r="D102" s="4">
        <v>2015</v>
      </c>
      <c r="E102" s="3">
        <v>50</v>
      </c>
      <c r="F102" s="12"/>
      <c r="G102" s="4">
        <v>2015</v>
      </c>
      <c r="H102" s="6">
        <f t="shared" si="12"/>
        <v>50</v>
      </c>
      <c r="I102" s="3"/>
      <c r="J102" s="4">
        <v>2015</v>
      </c>
      <c r="K102" s="3">
        <v>50</v>
      </c>
      <c r="L102" s="12"/>
      <c r="M102" s="4">
        <v>2015</v>
      </c>
      <c r="N102" s="3">
        <v>50</v>
      </c>
      <c r="O102" s="12"/>
      <c r="P102" s="4">
        <v>2015</v>
      </c>
      <c r="Q102" s="3">
        <v>50</v>
      </c>
      <c r="R102" s="12"/>
      <c r="S102" s="4">
        <v>2015</v>
      </c>
      <c r="T102" s="3">
        <v>50</v>
      </c>
      <c r="U102" s="12"/>
      <c r="V102" s="4">
        <v>2015</v>
      </c>
      <c r="W102" s="3">
        <v>100</v>
      </c>
      <c r="X102" s="12"/>
      <c r="Y102" s="4">
        <v>2015</v>
      </c>
      <c r="Z102" s="3">
        <v>50</v>
      </c>
      <c r="AA102" s="12"/>
      <c r="AB102" s="4">
        <v>2015</v>
      </c>
      <c r="AC102" s="3">
        <v>100</v>
      </c>
      <c r="AD102" s="12"/>
      <c r="AE102" s="4">
        <v>2015</v>
      </c>
      <c r="AF102" s="9">
        <v>50</v>
      </c>
      <c r="AG102" s="2" t="s">
        <v>71</v>
      </c>
    </row>
    <row r="103" spans="1:39" ht="24.75" customHeight="1" x14ac:dyDescent="0.2">
      <c r="A103" s="4">
        <v>2016</v>
      </c>
      <c r="B103" s="8">
        <f t="shared" si="11"/>
        <v>66.666666666666671</v>
      </c>
      <c r="C103" s="7"/>
      <c r="D103" s="4">
        <v>2016</v>
      </c>
      <c r="E103" s="3">
        <v>50</v>
      </c>
      <c r="F103" s="12"/>
      <c r="G103" s="4">
        <v>2016</v>
      </c>
      <c r="H103" s="6">
        <f t="shared" si="12"/>
        <v>50</v>
      </c>
      <c r="I103" s="3"/>
      <c r="J103" s="4">
        <v>2016</v>
      </c>
      <c r="K103" s="3">
        <v>50</v>
      </c>
      <c r="L103" s="12"/>
      <c r="M103" s="4">
        <v>2016</v>
      </c>
      <c r="N103" s="3">
        <v>50</v>
      </c>
      <c r="O103" s="12"/>
      <c r="P103" s="4">
        <v>2016</v>
      </c>
      <c r="Q103" s="3">
        <v>50</v>
      </c>
      <c r="R103" s="12"/>
      <c r="S103" s="4">
        <v>2016</v>
      </c>
      <c r="T103" s="3">
        <v>50</v>
      </c>
      <c r="U103" s="12"/>
      <c r="V103" s="4">
        <v>2016</v>
      </c>
      <c r="W103" s="3">
        <v>100</v>
      </c>
      <c r="X103" s="12"/>
      <c r="Y103" s="4">
        <v>2016</v>
      </c>
      <c r="Z103" s="3">
        <v>50</v>
      </c>
      <c r="AA103" s="12"/>
      <c r="AB103" s="4">
        <v>2016</v>
      </c>
      <c r="AC103" s="3">
        <v>100</v>
      </c>
      <c r="AD103" s="12"/>
      <c r="AE103" s="4">
        <v>2016</v>
      </c>
      <c r="AF103" s="9">
        <v>50</v>
      </c>
      <c r="AG103" s="2"/>
    </row>
    <row r="104" spans="1:39" ht="24.75" customHeight="1" x14ac:dyDescent="0.2">
      <c r="A104" s="4">
        <v>2017</v>
      </c>
      <c r="B104" s="8">
        <f t="shared" si="11"/>
        <v>70.833333333333329</v>
      </c>
      <c r="C104" s="7"/>
      <c r="D104" s="4">
        <v>2017</v>
      </c>
      <c r="E104" s="3">
        <v>50</v>
      </c>
      <c r="F104" s="12"/>
      <c r="G104" s="4">
        <v>2017</v>
      </c>
      <c r="H104" s="6">
        <f t="shared" si="12"/>
        <v>50</v>
      </c>
      <c r="I104" s="3"/>
      <c r="J104" s="4">
        <v>2017</v>
      </c>
      <c r="K104" s="3">
        <v>50</v>
      </c>
      <c r="L104" s="12"/>
      <c r="M104" s="4">
        <v>2017</v>
      </c>
      <c r="N104" s="3">
        <v>50</v>
      </c>
      <c r="O104" s="12"/>
      <c r="P104" s="4">
        <v>2017</v>
      </c>
      <c r="Q104" s="3">
        <v>50</v>
      </c>
      <c r="R104" s="12"/>
      <c r="S104" s="4">
        <v>2017</v>
      </c>
      <c r="T104" s="3">
        <v>50</v>
      </c>
      <c r="U104" s="12"/>
      <c r="V104" s="4">
        <v>2017</v>
      </c>
      <c r="W104" s="3">
        <v>100</v>
      </c>
      <c r="X104" s="12"/>
      <c r="Y104" s="4">
        <v>2017</v>
      </c>
      <c r="Z104" s="3">
        <v>50</v>
      </c>
      <c r="AA104" s="12"/>
      <c r="AB104" s="4">
        <v>2017</v>
      </c>
      <c r="AC104" s="3">
        <v>100</v>
      </c>
      <c r="AD104" s="12"/>
      <c r="AE104" s="4">
        <v>2017</v>
      </c>
      <c r="AF104" s="3">
        <v>100</v>
      </c>
      <c r="AG104" s="2" t="s">
        <v>70</v>
      </c>
    </row>
    <row r="105" spans="1:39" ht="24.75" customHeight="1" x14ac:dyDescent="0.2">
      <c r="A105" s="4">
        <v>2018</v>
      </c>
      <c r="B105" s="8">
        <f t="shared" si="11"/>
        <v>70.833333333333329</v>
      </c>
      <c r="C105" s="7"/>
      <c r="D105" s="4">
        <v>2018</v>
      </c>
      <c r="E105" s="3">
        <v>50</v>
      </c>
      <c r="F105" s="12"/>
      <c r="G105" s="4">
        <v>2018</v>
      </c>
      <c r="H105" s="6">
        <f t="shared" si="12"/>
        <v>50</v>
      </c>
      <c r="I105" s="3"/>
      <c r="J105" s="4">
        <v>2018</v>
      </c>
      <c r="K105" s="3">
        <v>50</v>
      </c>
      <c r="L105" s="12"/>
      <c r="M105" s="4">
        <v>2018</v>
      </c>
      <c r="N105" s="3">
        <v>50</v>
      </c>
      <c r="O105" s="12"/>
      <c r="P105" s="4">
        <v>2018</v>
      </c>
      <c r="Q105" s="3">
        <v>50</v>
      </c>
      <c r="R105" s="12"/>
      <c r="S105" s="4">
        <v>2018</v>
      </c>
      <c r="T105" s="3">
        <v>50</v>
      </c>
      <c r="U105" s="12"/>
      <c r="V105" s="4">
        <v>2018</v>
      </c>
      <c r="W105" s="3">
        <v>100</v>
      </c>
      <c r="X105" s="12"/>
      <c r="Y105" s="4">
        <v>2018</v>
      </c>
      <c r="Z105" s="3">
        <v>50</v>
      </c>
      <c r="AA105" s="12"/>
      <c r="AB105" s="4">
        <v>2018</v>
      </c>
      <c r="AC105" s="3">
        <v>100</v>
      </c>
      <c r="AD105" s="12"/>
      <c r="AE105" s="4">
        <v>2018</v>
      </c>
      <c r="AF105" s="3">
        <v>100</v>
      </c>
      <c r="AG105" s="2"/>
    </row>
    <row r="106" spans="1:39" ht="24.75" customHeight="1" x14ac:dyDescent="0.2">
      <c r="A106" s="4">
        <v>2019</v>
      </c>
      <c r="B106" s="8">
        <f t="shared" si="11"/>
        <v>70.833333333333329</v>
      </c>
      <c r="C106" s="7"/>
      <c r="D106" s="4">
        <v>2019</v>
      </c>
      <c r="E106" s="3">
        <v>50</v>
      </c>
      <c r="F106" s="12"/>
      <c r="G106" s="4">
        <v>2019</v>
      </c>
      <c r="H106" s="6">
        <f t="shared" si="12"/>
        <v>50</v>
      </c>
      <c r="I106" s="3"/>
      <c r="J106" s="4">
        <v>2019</v>
      </c>
      <c r="K106" s="3">
        <v>50</v>
      </c>
      <c r="L106" s="12"/>
      <c r="M106" s="4">
        <v>2019</v>
      </c>
      <c r="N106" s="3">
        <v>50</v>
      </c>
      <c r="O106" s="12"/>
      <c r="P106" s="4">
        <v>2019</v>
      </c>
      <c r="Q106" s="3">
        <v>50</v>
      </c>
      <c r="R106" s="12"/>
      <c r="S106" s="4">
        <v>2019</v>
      </c>
      <c r="T106" s="3">
        <v>50</v>
      </c>
      <c r="U106" s="12"/>
      <c r="V106" s="4">
        <v>2019</v>
      </c>
      <c r="W106" s="3">
        <v>100</v>
      </c>
      <c r="X106" s="12"/>
      <c r="Y106" s="4">
        <v>2019</v>
      </c>
      <c r="Z106" s="3">
        <v>50</v>
      </c>
      <c r="AA106" s="12"/>
      <c r="AB106" s="4">
        <v>2019</v>
      </c>
      <c r="AC106" s="3">
        <v>100</v>
      </c>
      <c r="AD106" s="12"/>
      <c r="AE106" s="4">
        <v>2019</v>
      </c>
      <c r="AF106" s="3">
        <v>100</v>
      </c>
      <c r="AG106" s="2" t="s">
        <v>69</v>
      </c>
    </row>
    <row r="107" spans="1:39" ht="24.75" customHeight="1" x14ac:dyDescent="0.2"/>
    <row r="108" spans="1:39" ht="24.75" customHeight="1" x14ac:dyDescent="0.2">
      <c r="A108" s="11" t="s">
        <v>68</v>
      </c>
      <c r="B108" s="35" t="s">
        <v>67</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row>
    <row r="109" spans="1:39" ht="24.75" customHeight="1" x14ac:dyDescent="0.2">
      <c r="A109" s="11" t="s">
        <v>59</v>
      </c>
      <c r="B109" s="40" t="s">
        <v>66</v>
      </c>
      <c r="C109" s="40"/>
      <c r="D109" s="11" t="s">
        <v>59</v>
      </c>
      <c r="E109" s="39" t="s">
        <v>65</v>
      </c>
      <c r="F109" s="39"/>
      <c r="G109" s="11" t="s">
        <v>59</v>
      </c>
      <c r="H109" s="39">
        <v>148</v>
      </c>
      <c r="I109" s="39"/>
      <c r="J109" s="11" t="s">
        <v>59</v>
      </c>
      <c r="K109" s="39" t="s">
        <v>64</v>
      </c>
      <c r="L109" s="39"/>
      <c r="M109" s="11" t="s">
        <v>59</v>
      </c>
      <c r="N109" s="39">
        <v>149</v>
      </c>
      <c r="O109" s="39"/>
      <c r="P109" s="11" t="s">
        <v>59</v>
      </c>
      <c r="Q109" s="39" t="s">
        <v>63</v>
      </c>
      <c r="R109" s="39"/>
      <c r="S109" s="11" t="s">
        <v>59</v>
      </c>
      <c r="T109" s="39">
        <v>150</v>
      </c>
      <c r="U109" s="39"/>
      <c r="V109" s="11" t="s">
        <v>59</v>
      </c>
      <c r="W109" s="39" t="s">
        <v>62</v>
      </c>
      <c r="X109" s="39"/>
      <c r="Y109" s="11" t="s">
        <v>59</v>
      </c>
      <c r="Z109" s="39" t="s">
        <v>61</v>
      </c>
      <c r="AA109" s="39"/>
      <c r="AB109" s="11" t="s">
        <v>59</v>
      </c>
      <c r="AC109" s="39" t="s">
        <v>60</v>
      </c>
      <c r="AD109" s="39"/>
      <c r="AE109" s="11" t="s">
        <v>59</v>
      </c>
      <c r="AF109" s="39">
        <v>159</v>
      </c>
      <c r="AG109" s="39"/>
      <c r="AH109" s="11" t="s">
        <v>59</v>
      </c>
      <c r="AI109" s="39">
        <v>163</v>
      </c>
      <c r="AJ109" s="39"/>
      <c r="AK109" s="11" t="s">
        <v>59</v>
      </c>
      <c r="AL109" s="39">
        <v>165</v>
      </c>
      <c r="AM109" s="39"/>
    </row>
    <row r="110" spans="1:39" ht="24.75" customHeight="1" x14ac:dyDescent="0.2">
      <c r="A110" s="11" t="s">
        <v>58</v>
      </c>
      <c r="B110" s="4"/>
      <c r="C110" s="4"/>
      <c r="D110" s="11" t="s">
        <v>58</v>
      </c>
      <c r="E110" s="38"/>
      <c r="F110" s="38"/>
      <c r="G110" s="11" t="s">
        <v>58</v>
      </c>
      <c r="H110" s="38"/>
      <c r="I110" s="38"/>
      <c r="J110" s="11" t="s">
        <v>58</v>
      </c>
      <c r="K110" s="38"/>
      <c r="L110" s="38"/>
      <c r="M110" s="11" t="s">
        <v>58</v>
      </c>
      <c r="N110" s="38"/>
      <c r="O110" s="38"/>
      <c r="P110" s="11" t="s">
        <v>58</v>
      </c>
      <c r="Q110" s="38"/>
      <c r="R110" s="38"/>
      <c r="S110" s="11" t="s">
        <v>58</v>
      </c>
      <c r="T110" s="38"/>
      <c r="U110" s="38"/>
      <c r="V110" s="11" t="s">
        <v>58</v>
      </c>
      <c r="W110" s="38"/>
      <c r="X110" s="38"/>
      <c r="Y110" s="11" t="s">
        <v>58</v>
      </c>
      <c r="Z110" s="38"/>
      <c r="AA110" s="38"/>
      <c r="AB110" s="11" t="s">
        <v>58</v>
      </c>
      <c r="AC110" s="38"/>
      <c r="AD110" s="38"/>
      <c r="AE110" s="11" t="s">
        <v>58</v>
      </c>
      <c r="AF110" s="38"/>
      <c r="AG110" s="38"/>
      <c r="AH110" s="11" t="s">
        <v>58</v>
      </c>
      <c r="AI110" s="38"/>
      <c r="AJ110" s="38"/>
      <c r="AK110" s="11" t="s">
        <v>58</v>
      </c>
      <c r="AL110" s="38"/>
      <c r="AM110" s="38"/>
    </row>
    <row r="111" spans="1:39" ht="24.75" customHeight="1" x14ac:dyDescent="0.2">
      <c r="A111" s="4" t="s">
        <v>45</v>
      </c>
      <c r="B111" s="36" t="s">
        <v>57</v>
      </c>
      <c r="C111" s="36"/>
      <c r="D111" s="4" t="s">
        <v>45</v>
      </c>
      <c r="E111" s="36" t="s">
        <v>56</v>
      </c>
      <c r="F111" s="36"/>
      <c r="G111" s="4" t="s">
        <v>45</v>
      </c>
      <c r="H111" s="36" t="s">
        <v>55</v>
      </c>
      <c r="I111" s="36"/>
      <c r="J111" s="4" t="s">
        <v>45</v>
      </c>
      <c r="K111" s="36" t="s">
        <v>54</v>
      </c>
      <c r="L111" s="36"/>
      <c r="M111" s="4" t="s">
        <v>45</v>
      </c>
      <c r="N111" s="36" t="s">
        <v>53</v>
      </c>
      <c r="O111" s="36"/>
      <c r="P111" s="4" t="s">
        <v>45</v>
      </c>
      <c r="Q111" s="36" t="s">
        <v>52</v>
      </c>
      <c r="R111" s="36"/>
      <c r="S111" s="4" t="s">
        <v>45</v>
      </c>
      <c r="T111" s="36" t="s">
        <v>51</v>
      </c>
      <c r="U111" s="36"/>
      <c r="V111" s="4" t="s">
        <v>45</v>
      </c>
      <c r="W111" s="36" t="s">
        <v>50</v>
      </c>
      <c r="X111" s="36"/>
      <c r="Y111" s="4" t="s">
        <v>45</v>
      </c>
      <c r="Z111" s="36" t="s">
        <v>49</v>
      </c>
      <c r="AA111" s="36"/>
      <c r="AB111" s="4" t="s">
        <v>45</v>
      </c>
      <c r="AC111" s="36" t="s">
        <v>48</v>
      </c>
      <c r="AD111" s="36"/>
      <c r="AE111" s="4" t="s">
        <v>45</v>
      </c>
      <c r="AF111" s="36" t="s">
        <v>47</v>
      </c>
      <c r="AG111" s="36"/>
      <c r="AH111" s="4" t="s">
        <v>45</v>
      </c>
      <c r="AI111" s="36" t="s">
        <v>46</v>
      </c>
      <c r="AJ111" s="36"/>
      <c r="AK111" s="4" t="s">
        <v>45</v>
      </c>
      <c r="AL111" s="36" t="s">
        <v>44</v>
      </c>
      <c r="AM111" s="36"/>
    </row>
    <row r="112" spans="1:39" ht="24.75" customHeight="1" x14ac:dyDescent="0.2">
      <c r="A112" s="4" t="s">
        <v>33</v>
      </c>
      <c r="B112" s="36" t="s">
        <v>43</v>
      </c>
      <c r="C112" s="36"/>
      <c r="D112" s="4" t="s">
        <v>33</v>
      </c>
      <c r="E112" s="34" t="s">
        <v>42</v>
      </c>
      <c r="F112" s="34"/>
      <c r="G112" s="4" t="s">
        <v>33</v>
      </c>
      <c r="H112" s="34" t="s">
        <v>39</v>
      </c>
      <c r="I112" s="34"/>
      <c r="J112" s="4" t="s">
        <v>33</v>
      </c>
      <c r="K112" s="34" t="s">
        <v>41</v>
      </c>
      <c r="L112" s="34"/>
      <c r="M112" s="4" t="s">
        <v>33</v>
      </c>
      <c r="N112" s="34" t="s">
        <v>39</v>
      </c>
      <c r="O112" s="34"/>
      <c r="P112" s="4" t="s">
        <v>33</v>
      </c>
      <c r="Q112" s="34" t="s">
        <v>40</v>
      </c>
      <c r="R112" s="34"/>
      <c r="S112" s="4" t="s">
        <v>33</v>
      </c>
      <c r="T112" s="34" t="s">
        <v>39</v>
      </c>
      <c r="U112" s="34"/>
      <c r="V112" s="4" t="s">
        <v>33</v>
      </c>
      <c r="W112" s="32" t="s">
        <v>38</v>
      </c>
      <c r="X112" s="32"/>
      <c r="Y112" s="4" t="s">
        <v>33</v>
      </c>
      <c r="Z112" s="32" t="s">
        <v>37</v>
      </c>
      <c r="AA112" s="32"/>
      <c r="AB112" s="4" t="s">
        <v>33</v>
      </c>
      <c r="AC112" s="32" t="s">
        <v>36</v>
      </c>
      <c r="AD112" s="32"/>
      <c r="AE112" s="4" t="s">
        <v>33</v>
      </c>
      <c r="AF112" s="32" t="s">
        <v>35</v>
      </c>
      <c r="AG112" s="32"/>
      <c r="AH112" s="4" t="s">
        <v>33</v>
      </c>
      <c r="AI112" s="32" t="s">
        <v>34</v>
      </c>
      <c r="AJ112" s="32"/>
      <c r="AK112" s="4" t="s">
        <v>33</v>
      </c>
      <c r="AL112" s="32" t="s">
        <v>32</v>
      </c>
      <c r="AM112" s="32"/>
    </row>
    <row r="113" spans="1:39" ht="24.75" customHeight="1" x14ac:dyDescent="0.2">
      <c r="A113" s="4" t="s">
        <v>23</v>
      </c>
      <c r="B113" s="32" t="s">
        <v>31</v>
      </c>
      <c r="C113" s="32"/>
      <c r="D113" s="4" t="s">
        <v>23</v>
      </c>
      <c r="E113" s="32" t="s">
        <v>30</v>
      </c>
      <c r="F113" s="32"/>
      <c r="G113" s="4" t="s">
        <v>23</v>
      </c>
      <c r="H113" s="32" t="s">
        <v>28</v>
      </c>
      <c r="I113" s="32"/>
      <c r="J113" s="4" t="s">
        <v>23</v>
      </c>
      <c r="K113" s="32" t="s">
        <v>29</v>
      </c>
      <c r="L113" s="32"/>
      <c r="M113" s="4" t="s">
        <v>23</v>
      </c>
      <c r="N113" s="32" t="s">
        <v>28</v>
      </c>
      <c r="O113" s="32"/>
      <c r="P113" s="4" t="s">
        <v>23</v>
      </c>
      <c r="Q113" s="32" t="s">
        <v>29</v>
      </c>
      <c r="R113" s="32"/>
      <c r="S113" s="4" t="s">
        <v>23</v>
      </c>
      <c r="T113" s="32" t="s">
        <v>28</v>
      </c>
      <c r="U113" s="32"/>
      <c r="V113" s="4" t="s">
        <v>23</v>
      </c>
      <c r="W113" s="32" t="s">
        <v>27</v>
      </c>
      <c r="X113" s="32"/>
      <c r="Y113" s="4" t="s">
        <v>23</v>
      </c>
      <c r="Z113" s="32" t="s">
        <v>27</v>
      </c>
      <c r="AA113" s="32"/>
      <c r="AB113" s="4" t="s">
        <v>23</v>
      </c>
      <c r="AC113" s="32" t="s">
        <v>26</v>
      </c>
      <c r="AD113" s="32"/>
      <c r="AE113" s="4" t="s">
        <v>23</v>
      </c>
      <c r="AF113" s="32" t="s">
        <v>25</v>
      </c>
      <c r="AG113" s="32"/>
      <c r="AH113" s="4" t="s">
        <v>23</v>
      </c>
      <c r="AI113" s="32" t="s">
        <v>24</v>
      </c>
      <c r="AJ113" s="32"/>
      <c r="AK113" s="4" t="s">
        <v>23</v>
      </c>
      <c r="AL113" s="32" t="s">
        <v>22</v>
      </c>
      <c r="AM113" s="32"/>
    </row>
    <row r="114" spans="1:39" ht="24.75" customHeight="1" x14ac:dyDescent="0.2">
      <c r="A114" s="4" t="s">
        <v>21</v>
      </c>
      <c r="B114" s="4" t="s">
        <v>20</v>
      </c>
      <c r="C114" s="4" t="s">
        <v>19</v>
      </c>
      <c r="D114" s="4" t="s">
        <v>18</v>
      </c>
      <c r="E114" s="4" t="s">
        <v>17</v>
      </c>
      <c r="F114" s="4" t="s">
        <v>16</v>
      </c>
      <c r="G114" s="4" t="s">
        <v>18</v>
      </c>
      <c r="H114" s="4" t="s">
        <v>17</v>
      </c>
      <c r="I114" s="4" t="s">
        <v>16</v>
      </c>
      <c r="J114" s="4" t="s">
        <v>18</v>
      </c>
      <c r="K114" s="4" t="s">
        <v>17</v>
      </c>
      <c r="L114" s="4" t="s">
        <v>16</v>
      </c>
      <c r="M114" s="4" t="s">
        <v>18</v>
      </c>
      <c r="N114" s="4" t="s">
        <v>17</v>
      </c>
      <c r="O114" s="4" t="s">
        <v>16</v>
      </c>
      <c r="P114" s="4" t="s">
        <v>18</v>
      </c>
      <c r="Q114" s="4" t="s">
        <v>17</v>
      </c>
      <c r="R114" s="4" t="s">
        <v>16</v>
      </c>
      <c r="S114" s="4" t="s">
        <v>18</v>
      </c>
      <c r="T114" s="4" t="s">
        <v>17</v>
      </c>
      <c r="U114" s="4" t="s">
        <v>16</v>
      </c>
      <c r="V114" s="4" t="s">
        <v>18</v>
      </c>
      <c r="W114" s="4" t="s">
        <v>17</v>
      </c>
      <c r="X114" s="4" t="s">
        <v>16</v>
      </c>
      <c r="Y114" s="4" t="s">
        <v>18</v>
      </c>
      <c r="Z114" s="4" t="s">
        <v>17</v>
      </c>
      <c r="AA114" s="4" t="s">
        <v>16</v>
      </c>
      <c r="AB114" s="4" t="s">
        <v>18</v>
      </c>
      <c r="AC114" s="4" t="s">
        <v>17</v>
      </c>
      <c r="AD114" s="4" t="s">
        <v>16</v>
      </c>
      <c r="AE114" s="4" t="s">
        <v>18</v>
      </c>
      <c r="AF114" s="4" t="s">
        <v>17</v>
      </c>
      <c r="AG114" s="4" t="s">
        <v>16</v>
      </c>
      <c r="AH114" s="4" t="s">
        <v>18</v>
      </c>
      <c r="AI114" s="4" t="s">
        <v>17</v>
      </c>
      <c r="AJ114" s="4" t="s">
        <v>16</v>
      </c>
      <c r="AK114" s="4" t="s">
        <v>18</v>
      </c>
      <c r="AL114" s="4" t="s">
        <v>17</v>
      </c>
      <c r="AM114" s="4" t="s">
        <v>16</v>
      </c>
    </row>
    <row r="115" spans="1:39" ht="24.75" customHeight="1" x14ac:dyDescent="0.2">
      <c r="A115" s="4">
        <v>2014</v>
      </c>
      <c r="B115" s="8">
        <f>AVERAGE((E115+K115+Q115)/3+(H115+N115+T115)/3+W115+Z115+AC115+AF115+AI115+AL115)/8</f>
        <v>18.708333333333332</v>
      </c>
      <c r="C115" s="10"/>
      <c r="D115" s="4">
        <v>2014</v>
      </c>
      <c r="E115" s="6">
        <v>100</v>
      </c>
      <c r="F115" s="5" t="s">
        <v>10</v>
      </c>
      <c r="G115" s="4">
        <v>2014</v>
      </c>
      <c r="H115" s="6">
        <v>100</v>
      </c>
      <c r="I115" s="2" t="s">
        <v>9</v>
      </c>
      <c r="J115" s="4">
        <v>2014</v>
      </c>
      <c r="K115" s="6">
        <v>100</v>
      </c>
      <c r="L115" s="2" t="s">
        <v>15</v>
      </c>
      <c r="M115" s="4">
        <v>2014</v>
      </c>
      <c r="N115" s="3">
        <v>0</v>
      </c>
      <c r="O115" s="2" t="s">
        <v>6</v>
      </c>
      <c r="P115" s="4">
        <v>2014</v>
      </c>
      <c r="Q115" s="6">
        <v>50</v>
      </c>
      <c r="R115" s="2" t="s">
        <v>14</v>
      </c>
      <c r="S115" s="4">
        <v>2014</v>
      </c>
      <c r="T115" s="3">
        <v>0</v>
      </c>
      <c r="U115" s="2" t="s">
        <v>6</v>
      </c>
      <c r="V115" s="4">
        <v>2014</v>
      </c>
      <c r="W115" s="3">
        <v>33</v>
      </c>
      <c r="X115" s="2" t="s">
        <v>13</v>
      </c>
      <c r="Y115" s="4">
        <v>2014</v>
      </c>
      <c r="Z115" s="3">
        <v>0</v>
      </c>
      <c r="AA115" s="2" t="s">
        <v>12</v>
      </c>
      <c r="AB115" s="4">
        <v>2014</v>
      </c>
      <c r="AC115" s="3">
        <v>0</v>
      </c>
      <c r="AD115" s="2" t="s">
        <v>11</v>
      </c>
      <c r="AE115" s="4">
        <v>2014</v>
      </c>
      <c r="AF115" s="3">
        <v>0</v>
      </c>
      <c r="AG115" s="5" t="s">
        <v>2</v>
      </c>
      <c r="AH115" s="4">
        <v>2014</v>
      </c>
      <c r="AI115" s="3">
        <v>0</v>
      </c>
      <c r="AJ115" s="2" t="s">
        <v>1</v>
      </c>
      <c r="AK115" s="4">
        <v>2014</v>
      </c>
      <c r="AL115" s="3">
        <v>0</v>
      </c>
      <c r="AM115" s="2" t="s">
        <v>0</v>
      </c>
    </row>
    <row r="116" spans="1:39" ht="24.75" customHeight="1" x14ac:dyDescent="0.2">
      <c r="A116" s="4">
        <v>2015</v>
      </c>
      <c r="B116" s="8"/>
      <c r="C116" s="7"/>
      <c r="D116" s="4">
        <v>2015</v>
      </c>
      <c r="E116" s="3"/>
      <c r="F116" s="2"/>
      <c r="G116" s="4">
        <v>2015</v>
      </c>
      <c r="H116" s="9"/>
      <c r="I116" s="2"/>
      <c r="J116" s="4">
        <v>2015</v>
      </c>
      <c r="K116" s="3"/>
      <c r="L116" s="2"/>
      <c r="M116" s="4">
        <v>2015</v>
      </c>
      <c r="N116" s="3"/>
      <c r="O116" s="2"/>
      <c r="P116" s="4">
        <v>2015</v>
      </c>
      <c r="Q116" s="3"/>
      <c r="R116" s="2"/>
      <c r="S116" s="4">
        <v>2015</v>
      </c>
      <c r="T116" s="9"/>
      <c r="U116" s="2"/>
      <c r="V116" s="4">
        <v>2015</v>
      </c>
      <c r="W116" s="3"/>
      <c r="X116" s="2"/>
      <c r="Y116" s="4">
        <v>2015</v>
      </c>
      <c r="Z116" s="3"/>
      <c r="AA116" s="2"/>
      <c r="AB116" s="4">
        <v>2015</v>
      </c>
      <c r="AC116" s="3"/>
      <c r="AD116" s="2"/>
      <c r="AE116" s="4">
        <v>2015</v>
      </c>
      <c r="AF116" s="3"/>
      <c r="AG116" s="2"/>
      <c r="AH116" s="4">
        <v>2015</v>
      </c>
      <c r="AI116" s="3"/>
      <c r="AJ116" s="2"/>
      <c r="AK116" s="4">
        <v>2015</v>
      </c>
      <c r="AL116" s="3"/>
      <c r="AM116" s="2"/>
    </row>
    <row r="117" spans="1:39" ht="24.75" customHeight="1" x14ac:dyDescent="0.2">
      <c r="A117" s="4">
        <v>2016</v>
      </c>
      <c r="B117" s="8"/>
      <c r="C117" s="7"/>
      <c r="D117" s="4">
        <v>2016</v>
      </c>
      <c r="E117" s="3"/>
      <c r="F117" s="2"/>
      <c r="G117" s="4">
        <v>2016</v>
      </c>
      <c r="H117" s="9"/>
      <c r="I117" s="2"/>
      <c r="J117" s="4">
        <v>2016</v>
      </c>
      <c r="K117" s="3"/>
      <c r="L117" s="2"/>
      <c r="M117" s="4">
        <v>2016</v>
      </c>
      <c r="N117" s="3"/>
      <c r="O117" s="2"/>
      <c r="P117" s="4">
        <v>2016</v>
      </c>
      <c r="Q117" s="3"/>
      <c r="R117" s="2"/>
      <c r="S117" s="4">
        <v>2016</v>
      </c>
      <c r="T117" s="9"/>
      <c r="U117" s="2"/>
      <c r="V117" s="4">
        <v>2016</v>
      </c>
      <c r="W117" s="3"/>
      <c r="X117" s="2"/>
      <c r="Y117" s="4">
        <v>2016</v>
      </c>
      <c r="Z117" s="3"/>
      <c r="AA117" s="2"/>
      <c r="AB117" s="4">
        <v>2016</v>
      </c>
      <c r="AC117" s="3"/>
      <c r="AD117" s="2"/>
      <c r="AE117" s="4">
        <v>2016</v>
      </c>
      <c r="AF117" s="3"/>
      <c r="AG117" s="2"/>
      <c r="AH117" s="4">
        <v>2016</v>
      </c>
      <c r="AI117" s="3"/>
      <c r="AJ117" s="2"/>
      <c r="AK117" s="4">
        <v>2016</v>
      </c>
      <c r="AL117" s="3"/>
      <c r="AM117" s="2"/>
    </row>
    <row r="118" spans="1:39" ht="24.75" customHeight="1" x14ac:dyDescent="0.2">
      <c r="A118" s="4">
        <v>2017</v>
      </c>
      <c r="B118" s="8"/>
      <c r="C118" s="7"/>
      <c r="D118" s="4">
        <v>2017</v>
      </c>
      <c r="E118" s="3"/>
      <c r="F118" s="2"/>
      <c r="G118" s="4">
        <v>2017</v>
      </c>
      <c r="H118" s="9"/>
      <c r="I118" s="2"/>
      <c r="J118" s="4">
        <v>2017</v>
      </c>
      <c r="K118" s="3"/>
      <c r="L118" s="2"/>
      <c r="M118" s="4">
        <v>2017</v>
      </c>
      <c r="N118" s="3"/>
      <c r="O118" s="2"/>
      <c r="P118" s="4">
        <v>2017</v>
      </c>
      <c r="Q118" s="3"/>
      <c r="R118" s="2"/>
      <c r="S118" s="4">
        <v>2017</v>
      </c>
      <c r="T118" s="9"/>
      <c r="U118" s="2"/>
      <c r="V118" s="4">
        <v>2017</v>
      </c>
      <c r="W118" s="3"/>
      <c r="X118" s="2"/>
      <c r="Y118" s="4">
        <v>2017</v>
      </c>
      <c r="Z118" s="3"/>
      <c r="AA118" s="2"/>
      <c r="AB118" s="4">
        <v>2017</v>
      </c>
      <c r="AC118" s="3"/>
      <c r="AD118" s="2"/>
      <c r="AE118" s="4">
        <v>2017</v>
      </c>
      <c r="AF118" s="3"/>
      <c r="AG118" s="2"/>
      <c r="AH118" s="4">
        <v>2017</v>
      </c>
      <c r="AI118" s="3"/>
      <c r="AJ118" s="2"/>
      <c r="AK118" s="4">
        <v>2017</v>
      </c>
      <c r="AL118" s="3"/>
      <c r="AM118" s="2"/>
    </row>
    <row r="119" spans="1:39" ht="24.75" customHeight="1" x14ac:dyDescent="0.2">
      <c r="A119" s="4">
        <v>2018</v>
      </c>
      <c r="B119" s="8"/>
      <c r="C119" s="7"/>
      <c r="D119" s="4">
        <v>2018</v>
      </c>
      <c r="E119" s="3"/>
      <c r="F119" s="2"/>
      <c r="G119" s="4">
        <v>2018</v>
      </c>
      <c r="H119" s="9"/>
      <c r="I119" s="2"/>
      <c r="J119" s="4">
        <v>2018</v>
      </c>
      <c r="K119" s="3"/>
      <c r="L119" s="2"/>
      <c r="M119" s="4">
        <v>2018</v>
      </c>
      <c r="N119" s="3"/>
      <c r="O119" s="2"/>
      <c r="P119" s="4">
        <v>2018</v>
      </c>
      <c r="Q119" s="3"/>
      <c r="R119" s="2"/>
      <c r="S119" s="4">
        <v>2018</v>
      </c>
      <c r="T119" s="9"/>
      <c r="U119" s="2"/>
      <c r="V119" s="4">
        <v>2018</v>
      </c>
      <c r="W119" s="3"/>
      <c r="X119" s="2"/>
      <c r="Y119" s="4">
        <v>2018</v>
      </c>
      <c r="Z119" s="3"/>
      <c r="AA119" s="2"/>
      <c r="AB119" s="4">
        <v>2018</v>
      </c>
      <c r="AC119" s="3"/>
      <c r="AD119" s="2"/>
      <c r="AE119" s="4">
        <v>2018</v>
      </c>
      <c r="AF119" s="3"/>
      <c r="AG119" s="2"/>
      <c r="AH119" s="4">
        <v>2018</v>
      </c>
      <c r="AI119" s="3"/>
      <c r="AJ119" s="2"/>
      <c r="AK119" s="4">
        <v>2018</v>
      </c>
      <c r="AL119" s="3"/>
      <c r="AM119" s="2"/>
    </row>
    <row r="120" spans="1:39" ht="24.75" customHeight="1" x14ac:dyDescent="0.2">
      <c r="A120" s="4">
        <v>2019</v>
      </c>
      <c r="B120" s="8">
        <f>AVERAGE((E120+K120+Q120)/3+(H120+N120+T120)/3+W120+Z120+AC120+AF120+AI120+AL120)/8</f>
        <v>27.083333333333332</v>
      </c>
      <c r="C120" s="7"/>
      <c r="D120" s="4">
        <v>2019</v>
      </c>
      <c r="E120" s="3">
        <v>100</v>
      </c>
      <c r="F120" s="2" t="s">
        <v>10</v>
      </c>
      <c r="G120" s="4">
        <v>2019</v>
      </c>
      <c r="H120" s="6">
        <v>100</v>
      </c>
      <c r="I120" s="5" t="s">
        <v>9</v>
      </c>
      <c r="J120" s="4">
        <v>2019</v>
      </c>
      <c r="K120" s="3">
        <v>100</v>
      </c>
      <c r="L120" s="2" t="s">
        <v>8</v>
      </c>
      <c r="M120" s="4">
        <v>2019</v>
      </c>
      <c r="N120" s="3">
        <v>0</v>
      </c>
      <c r="O120" s="2" t="s">
        <v>6</v>
      </c>
      <c r="P120" s="4">
        <v>2019</v>
      </c>
      <c r="Q120" s="3">
        <v>50</v>
      </c>
      <c r="R120" s="2" t="s">
        <v>7</v>
      </c>
      <c r="S120" s="4">
        <v>2019</v>
      </c>
      <c r="T120" s="3">
        <v>0</v>
      </c>
      <c r="U120" s="2" t="s">
        <v>6</v>
      </c>
      <c r="V120" s="4">
        <v>2019</v>
      </c>
      <c r="W120" s="3">
        <v>67</v>
      </c>
      <c r="X120" s="2" t="s">
        <v>5</v>
      </c>
      <c r="Y120" s="4">
        <v>2019</v>
      </c>
      <c r="Z120" s="3">
        <v>33</v>
      </c>
      <c r="AA120" s="2" t="s">
        <v>4</v>
      </c>
      <c r="AB120" s="4">
        <v>2019</v>
      </c>
      <c r="AC120" s="3">
        <v>0</v>
      </c>
      <c r="AD120" s="2" t="s">
        <v>3</v>
      </c>
      <c r="AE120" s="4">
        <v>2019</v>
      </c>
      <c r="AF120" s="3">
        <v>0</v>
      </c>
      <c r="AG120" s="2" t="s">
        <v>2</v>
      </c>
      <c r="AH120" s="4">
        <v>2019</v>
      </c>
      <c r="AI120" s="3">
        <v>0</v>
      </c>
      <c r="AJ120" s="2" t="s">
        <v>1</v>
      </c>
      <c r="AK120" s="4">
        <v>2019</v>
      </c>
      <c r="AL120" s="3">
        <v>0</v>
      </c>
      <c r="AM120" s="2" t="s">
        <v>0</v>
      </c>
    </row>
  </sheetData>
  <mergeCells count="424">
    <mergeCell ref="B111:C111"/>
    <mergeCell ref="E111:F111"/>
    <mergeCell ref="H111:I111"/>
    <mergeCell ref="K111:L111"/>
    <mergeCell ref="N111:O111"/>
    <mergeCell ref="Q111:R111"/>
    <mergeCell ref="AF112:AG112"/>
    <mergeCell ref="AI112:AJ112"/>
    <mergeCell ref="AL112:AM112"/>
    <mergeCell ref="Z112:AA112"/>
    <mergeCell ref="AL113:AM113"/>
    <mergeCell ref="B112:C112"/>
    <mergeCell ref="E112:F112"/>
    <mergeCell ref="H112:I112"/>
    <mergeCell ref="K112:L112"/>
    <mergeCell ref="N112:O112"/>
    <mergeCell ref="Q112:R112"/>
    <mergeCell ref="T112:U112"/>
    <mergeCell ref="W112:X112"/>
    <mergeCell ref="B113:C113"/>
    <mergeCell ref="E113:F113"/>
    <mergeCell ref="H113:I113"/>
    <mergeCell ref="K113:L113"/>
    <mergeCell ref="N113:O113"/>
    <mergeCell ref="Q113:R113"/>
    <mergeCell ref="AC112:AD112"/>
    <mergeCell ref="W111:X111"/>
    <mergeCell ref="Z111:AA111"/>
    <mergeCell ref="AC111:AD111"/>
    <mergeCell ref="AF111:AG111"/>
    <mergeCell ref="AI111:AJ111"/>
    <mergeCell ref="T113:U113"/>
    <mergeCell ref="W113:X113"/>
    <mergeCell ref="Z113:AA113"/>
    <mergeCell ref="AC113:AD113"/>
    <mergeCell ref="AF113:AG113"/>
    <mergeCell ref="AI113:AJ113"/>
    <mergeCell ref="T111:U111"/>
    <mergeCell ref="E110:F110"/>
    <mergeCell ref="H110:I110"/>
    <mergeCell ref="K110:L110"/>
    <mergeCell ref="N110:O110"/>
    <mergeCell ref="Q110:R110"/>
    <mergeCell ref="T110:U110"/>
    <mergeCell ref="AL111:AM111"/>
    <mergeCell ref="AF110:AG110"/>
    <mergeCell ref="AI110:AJ110"/>
    <mergeCell ref="AL110:AM110"/>
    <mergeCell ref="W110:X110"/>
    <mergeCell ref="Z110:AA110"/>
    <mergeCell ref="AC110:AD110"/>
    <mergeCell ref="W11:X11"/>
    <mergeCell ref="Z11:AA11"/>
    <mergeCell ref="AC11:AD11"/>
    <mergeCell ref="B108:AM108"/>
    <mergeCell ref="B109:C109"/>
    <mergeCell ref="E109:F109"/>
    <mergeCell ref="H109:I109"/>
    <mergeCell ref="K109:L109"/>
    <mergeCell ref="N109:O109"/>
    <mergeCell ref="Q109:R109"/>
    <mergeCell ref="AL109:AM109"/>
    <mergeCell ref="T109:U109"/>
    <mergeCell ref="W109:X109"/>
    <mergeCell ref="Z109:AA109"/>
    <mergeCell ref="AC109:AD109"/>
    <mergeCell ref="AF109:AG109"/>
    <mergeCell ref="AI109:AJ109"/>
    <mergeCell ref="B11:C11"/>
    <mergeCell ref="E11:F11"/>
    <mergeCell ref="H11:I11"/>
    <mergeCell ref="K11:L11"/>
    <mergeCell ref="N11:O11"/>
    <mergeCell ref="Q11:R11"/>
    <mergeCell ref="T11:U11"/>
    <mergeCell ref="B13:C13"/>
    <mergeCell ref="E13:F13"/>
    <mergeCell ref="H13:I13"/>
    <mergeCell ref="K13:L13"/>
    <mergeCell ref="N13:O13"/>
    <mergeCell ref="Q13:R13"/>
    <mergeCell ref="Z12:AA12"/>
    <mergeCell ref="W13:X13"/>
    <mergeCell ref="Z13:AA13"/>
    <mergeCell ref="B25:C25"/>
    <mergeCell ref="E25:F25"/>
    <mergeCell ref="H25:I25"/>
    <mergeCell ref="T25:U25"/>
    <mergeCell ref="W25:X25"/>
    <mergeCell ref="Z25:AA25"/>
    <mergeCell ref="W15:X15"/>
    <mergeCell ref="Z14:AA14"/>
    <mergeCell ref="Q15:R15"/>
    <mergeCell ref="T15:U15"/>
    <mergeCell ref="E12:F12"/>
    <mergeCell ref="H12:I12"/>
    <mergeCell ref="K12:L12"/>
    <mergeCell ref="N12:O12"/>
    <mergeCell ref="Q12:R12"/>
    <mergeCell ref="T12:U12"/>
    <mergeCell ref="W12:X12"/>
    <mergeCell ref="T13:U13"/>
    <mergeCell ref="AC15:AD15"/>
    <mergeCell ref="B15:C15"/>
    <mergeCell ref="E15:F15"/>
    <mergeCell ref="H15:I15"/>
    <mergeCell ref="K15:L15"/>
    <mergeCell ref="N15:O15"/>
    <mergeCell ref="AC13:AD13"/>
    <mergeCell ref="B14:C14"/>
    <mergeCell ref="E14:F14"/>
    <mergeCell ref="H14:I14"/>
    <mergeCell ref="K14:L14"/>
    <mergeCell ref="AC14:AD14"/>
    <mergeCell ref="N14:O14"/>
    <mergeCell ref="Q14:R14"/>
    <mergeCell ref="T14:U14"/>
    <mergeCell ref="W14:X14"/>
    <mergeCell ref="K25:L25"/>
    <mergeCell ref="N25:O25"/>
    <mergeCell ref="Q25:R25"/>
    <mergeCell ref="Q26:R26"/>
    <mergeCell ref="Q27:R27"/>
    <mergeCell ref="N27:O27"/>
    <mergeCell ref="N28:O28"/>
    <mergeCell ref="Q28:R28"/>
    <mergeCell ref="Z15:AA15"/>
    <mergeCell ref="AL25:AM25"/>
    <mergeCell ref="AO25:AP25"/>
    <mergeCell ref="AR25:AS25"/>
    <mergeCell ref="AU25:AV25"/>
    <mergeCell ref="AX25:AY25"/>
    <mergeCell ref="AC26:AD26"/>
    <mergeCell ref="AF26:AG26"/>
    <mergeCell ref="AI26:AJ26"/>
    <mergeCell ref="AL26:AM26"/>
    <mergeCell ref="AO26:AP26"/>
    <mergeCell ref="AC25:AD25"/>
    <mergeCell ref="AF25:AG25"/>
    <mergeCell ref="AI25:AJ25"/>
    <mergeCell ref="H26:I26"/>
    <mergeCell ref="K26:L26"/>
    <mergeCell ref="N26:O26"/>
    <mergeCell ref="H28:I28"/>
    <mergeCell ref="K28:L28"/>
    <mergeCell ref="B27:C27"/>
    <mergeCell ref="E27:F27"/>
    <mergeCell ref="T28:U28"/>
    <mergeCell ref="AL28:AM28"/>
    <mergeCell ref="T27:U27"/>
    <mergeCell ref="W27:X27"/>
    <mergeCell ref="Z27:AA27"/>
    <mergeCell ref="AC27:AD27"/>
    <mergeCell ref="H27:I27"/>
    <mergeCell ref="K27:L27"/>
    <mergeCell ref="T26:U26"/>
    <mergeCell ref="W26:X26"/>
    <mergeCell ref="Z26:AA26"/>
    <mergeCell ref="AX29:AY29"/>
    <mergeCell ref="Q29:R29"/>
    <mergeCell ref="T29:U29"/>
    <mergeCell ref="W29:X29"/>
    <mergeCell ref="Z29:AA29"/>
    <mergeCell ref="AC29:AD29"/>
    <mergeCell ref="AF29:AG29"/>
    <mergeCell ref="B28:C28"/>
    <mergeCell ref="E28:F28"/>
    <mergeCell ref="W28:X28"/>
    <mergeCell ref="Z28:AA28"/>
    <mergeCell ref="AC28:AD28"/>
    <mergeCell ref="AR28:AS28"/>
    <mergeCell ref="AU28:AV28"/>
    <mergeCell ref="AX28:AY28"/>
    <mergeCell ref="AF27:AG27"/>
    <mergeCell ref="AI27:AJ27"/>
    <mergeCell ref="AL27:AM27"/>
    <mergeCell ref="AF28:AG28"/>
    <mergeCell ref="AI28:AJ28"/>
    <mergeCell ref="AO27:AP27"/>
    <mergeCell ref="AR27:AS27"/>
    <mergeCell ref="AU27:AV27"/>
    <mergeCell ref="AO28:AP28"/>
    <mergeCell ref="AX27:AY27"/>
    <mergeCell ref="B69:C69"/>
    <mergeCell ref="E69:F69"/>
    <mergeCell ref="AI29:AJ29"/>
    <mergeCell ref="AF39:AG39"/>
    <mergeCell ref="B41:C41"/>
    <mergeCell ref="E41:F41"/>
    <mergeCell ref="H41:I41"/>
    <mergeCell ref="K41:L41"/>
    <mergeCell ref="N41:O41"/>
    <mergeCell ref="Q41:R41"/>
    <mergeCell ref="AR29:AS29"/>
    <mergeCell ref="AU29:AV29"/>
    <mergeCell ref="T39:U39"/>
    <mergeCell ref="W39:X39"/>
    <mergeCell ref="Z39:AA39"/>
    <mergeCell ref="AI39:AJ39"/>
    <mergeCell ref="B29:C29"/>
    <mergeCell ref="E29:F29"/>
    <mergeCell ref="H29:I29"/>
    <mergeCell ref="K29:L29"/>
    <mergeCell ref="N29:O29"/>
    <mergeCell ref="Q39:R39"/>
    <mergeCell ref="B39:C39"/>
    <mergeCell ref="E39:F39"/>
    <mergeCell ref="H39:I39"/>
    <mergeCell ref="K39:L39"/>
    <mergeCell ref="AL29:AM29"/>
    <mergeCell ref="AO29:AP29"/>
    <mergeCell ref="W41:X41"/>
    <mergeCell ref="Z41:AA41"/>
    <mergeCell ref="W40:X40"/>
    <mergeCell ref="T41:U41"/>
    <mergeCell ref="H42:I42"/>
    <mergeCell ref="K42:L42"/>
    <mergeCell ref="N42:O42"/>
    <mergeCell ref="AL40:AM40"/>
    <mergeCell ref="AL41:AM41"/>
    <mergeCell ref="AF41:AG41"/>
    <mergeCell ref="AI41:AJ41"/>
    <mergeCell ref="AC41:AD41"/>
    <mergeCell ref="AI40:AJ40"/>
    <mergeCell ref="Q40:R40"/>
    <mergeCell ref="H40:I40"/>
    <mergeCell ref="K40:L40"/>
    <mergeCell ref="N40:O40"/>
    <mergeCell ref="AC40:AD40"/>
    <mergeCell ref="T40:U40"/>
    <mergeCell ref="AL42:AM42"/>
    <mergeCell ref="AC42:AD42"/>
    <mergeCell ref="T42:U42"/>
    <mergeCell ref="AI43:AJ43"/>
    <mergeCell ref="AL43:AM43"/>
    <mergeCell ref="T43:U43"/>
    <mergeCell ref="AL39:AM39"/>
    <mergeCell ref="N39:O39"/>
    <mergeCell ref="AC39:AD39"/>
    <mergeCell ref="AF42:AG42"/>
    <mergeCell ref="K43:L43"/>
    <mergeCell ref="N43:O43"/>
    <mergeCell ref="Q43:R43"/>
    <mergeCell ref="AI42:AJ42"/>
    <mergeCell ref="W42:X42"/>
    <mergeCell ref="Z42:AA42"/>
    <mergeCell ref="Q42:R42"/>
    <mergeCell ref="B52:R52"/>
    <mergeCell ref="B43:C43"/>
    <mergeCell ref="E43:F43"/>
    <mergeCell ref="AF43:AG43"/>
    <mergeCell ref="H43:I43"/>
    <mergeCell ref="B42:C42"/>
    <mergeCell ref="E42:F42"/>
    <mergeCell ref="AC43:AD43"/>
    <mergeCell ref="W43:X43"/>
    <mergeCell ref="Z43:AA43"/>
    <mergeCell ref="B57:C57"/>
    <mergeCell ref="E57:F57"/>
    <mergeCell ref="H57:I57"/>
    <mergeCell ref="K57:L57"/>
    <mergeCell ref="N57:O57"/>
    <mergeCell ref="Q57:R57"/>
    <mergeCell ref="B53:C53"/>
    <mergeCell ref="E53:F53"/>
    <mergeCell ref="H53:I53"/>
    <mergeCell ref="K53:L53"/>
    <mergeCell ref="N53:O53"/>
    <mergeCell ref="Q53:R53"/>
    <mergeCell ref="B55:C55"/>
    <mergeCell ref="E55:F55"/>
    <mergeCell ref="H55:I55"/>
    <mergeCell ref="K55:L55"/>
    <mergeCell ref="N55:O55"/>
    <mergeCell ref="Q55:R55"/>
    <mergeCell ref="B56:C56"/>
    <mergeCell ref="E56:F56"/>
    <mergeCell ref="H56:I56"/>
    <mergeCell ref="K56:L56"/>
    <mergeCell ref="N56:O56"/>
    <mergeCell ref="Q56:R56"/>
    <mergeCell ref="Q54:R54"/>
    <mergeCell ref="H54:I54"/>
    <mergeCell ref="K54:L54"/>
    <mergeCell ref="N54:O54"/>
    <mergeCell ref="B66:X66"/>
    <mergeCell ref="B67:C67"/>
    <mergeCell ref="E67:F67"/>
    <mergeCell ref="H67:I67"/>
    <mergeCell ref="K67:L67"/>
    <mergeCell ref="N67:O67"/>
    <mergeCell ref="Q67:R67"/>
    <mergeCell ref="T67:U67"/>
    <mergeCell ref="W67:X67"/>
    <mergeCell ref="H68:I68"/>
    <mergeCell ref="K68:L68"/>
    <mergeCell ref="N68:O68"/>
    <mergeCell ref="Q68:R68"/>
    <mergeCell ref="T68:U68"/>
    <mergeCell ref="W68:X68"/>
    <mergeCell ref="H69:I69"/>
    <mergeCell ref="K69:L69"/>
    <mergeCell ref="N69:O69"/>
    <mergeCell ref="Q69:R69"/>
    <mergeCell ref="T69:U69"/>
    <mergeCell ref="W69:X69"/>
    <mergeCell ref="B70:C70"/>
    <mergeCell ref="E70:F70"/>
    <mergeCell ref="H70:I70"/>
    <mergeCell ref="K70:L70"/>
    <mergeCell ref="N70:O70"/>
    <mergeCell ref="Q70:R70"/>
    <mergeCell ref="T70:U70"/>
    <mergeCell ref="W70:X70"/>
    <mergeCell ref="B71:C71"/>
    <mergeCell ref="E71:F71"/>
    <mergeCell ref="H71:I71"/>
    <mergeCell ref="K71:L71"/>
    <mergeCell ref="N71:O71"/>
    <mergeCell ref="Q71:R71"/>
    <mergeCell ref="T71:U71"/>
    <mergeCell ref="W71:X71"/>
    <mergeCell ref="B80:AA80"/>
    <mergeCell ref="B81:C81"/>
    <mergeCell ref="E81:F81"/>
    <mergeCell ref="H81:I81"/>
    <mergeCell ref="K81:L81"/>
    <mergeCell ref="N81:O81"/>
    <mergeCell ref="Q81:R81"/>
    <mergeCell ref="T81:U81"/>
    <mergeCell ref="W81:X81"/>
    <mergeCell ref="Z81:AA81"/>
    <mergeCell ref="H82:I82"/>
    <mergeCell ref="K82:L82"/>
    <mergeCell ref="N82:O82"/>
    <mergeCell ref="Q82:R82"/>
    <mergeCell ref="T82:U82"/>
    <mergeCell ref="W82:X82"/>
    <mergeCell ref="Z82:AA82"/>
    <mergeCell ref="B83:C83"/>
    <mergeCell ref="E83:F83"/>
    <mergeCell ref="H83:I83"/>
    <mergeCell ref="K83:L83"/>
    <mergeCell ref="N83:O83"/>
    <mergeCell ref="Q83:R83"/>
    <mergeCell ref="T83:U83"/>
    <mergeCell ref="W83:X83"/>
    <mergeCell ref="Z83:AA83"/>
    <mergeCell ref="Z84:AA84"/>
    <mergeCell ref="W85:X85"/>
    <mergeCell ref="Z85:AA85"/>
    <mergeCell ref="W96:X96"/>
    <mergeCell ref="Z96:AA96"/>
    <mergeCell ref="T85:U85"/>
    <mergeCell ref="Z95:AA95"/>
    <mergeCell ref="T84:U84"/>
    <mergeCell ref="W84:X84"/>
    <mergeCell ref="B84:C84"/>
    <mergeCell ref="E84:F84"/>
    <mergeCell ref="H84:I84"/>
    <mergeCell ref="K84:L84"/>
    <mergeCell ref="N84:O84"/>
    <mergeCell ref="Q84:R84"/>
    <mergeCell ref="B85:C85"/>
    <mergeCell ref="E85:F85"/>
    <mergeCell ref="H85:I85"/>
    <mergeCell ref="K85:L85"/>
    <mergeCell ref="N85:O85"/>
    <mergeCell ref="Q85:R85"/>
    <mergeCell ref="Q95:R95"/>
    <mergeCell ref="T95:U95"/>
    <mergeCell ref="K96:L96"/>
    <mergeCell ref="N96:O96"/>
    <mergeCell ref="Q96:R96"/>
    <mergeCell ref="AF96:AG96"/>
    <mergeCell ref="B94:AG94"/>
    <mergeCell ref="B95:C95"/>
    <mergeCell ref="E95:F95"/>
    <mergeCell ref="H95:I95"/>
    <mergeCell ref="T96:U96"/>
    <mergeCell ref="AC95:AD95"/>
    <mergeCell ref="AF95:AG95"/>
    <mergeCell ref="W95:X95"/>
    <mergeCell ref="K95:L95"/>
    <mergeCell ref="B10:AD10"/>
    <mergeCell ref="B24:AY24"/>
    <mergeCell ref="B38:AM38"/>
    <mergeCell ref="A1:D1"/>
    <mergeCell ref="AF97:AG97"/>
    <mergeCell ref="W97:X97"/>
    <mergeCell ref="Z97:AA97"/>
    <mergeCell ref="T97:U97"/>
    <mergeCell ref="B98:C98"/>
    <mergeCell ref="E98:F98"/>
    <mergeCell ref="H98:I98"/>
    <mergeCell ref="K98:L98"/>
    <mergeCell ref="N98:O98"/>
    <mergeCell ref="Q98:R98"/>
    <mergeCell ref="H96:I96"/>
    <mergeCell ref="B97:C97"/>
    <mergeCell ref="E97:F97"/>
    <mergeCell ref="AC96:AD96"/>
    <mergeCell ref="H97:I97"/>
    <mergeCell ref="K97:L97"/>
    <mergeCell ref="N97:O97"/>
    <mergeCell ref="Q97:R97"/>
    <mergeCell ref="AC97:AD97"/>
    <mergeCell ref="N95:O95"/>
    <mergeCell ref="B99:C99"/>
    <mergeCell ref="E99:F99"/>
    <mergeCell ref="H99:I99"/>
    <mergeCell ref="K99:L99"/>
    <mergeCell ref="N99:O99"/>
    <mergeCell ref="Q99:R99"/>
    <mergeCell ref="AC99:AD99"/>
    <mergeCell ref="AF99:AG99"/>
    <mergeCell ref="T98:U98"/>
    <mergeCell ref="W98:X98"/>
    <mergeCell ref="Z98:AA98"/>
    <mergeCell ref="AC98:AD98"/>
    <mergeCell ref="AF98:AG98"/>
    <mergeCell ref="W99:X99"/>
    <mergeCell ref="Z99:AA99"/>
    <mergeCell ref="T99:U99"/>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HR</vt:lpstr>
      <vt:lpstr>HR!Área_de_impresión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Giacomo Solano</dc:creator>
  <cp:lastModifiedBy>Microsoft Office User</cp:lastModifiedBy>
  <dcterms:created xsi:type="dcterms:W3CDTF">2020-10-12T14:03:39Z</dcterms:created>
  <dcterms:modified xsi:type="dcterms:W3CDTF">2020-10-28T17:26:44Z</dcterms:modified>
</cp:coreProperties>
</file>